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а 2015 год" sheetId="1" r:id="rId1"/>
    <sheet name="на 2016 г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<sst xmlns="http://schemas.openxmlformats.org/spreadsheetml/2006/main" count="340" uniqueCount="173">
  <si>
    <t>№ п/п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</si>
  <si>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</si>
  <si>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</si>
  <si>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Срок реализации</t>
  </si>
  <si>
    <t xml:space="preserve">Наименование целевого показателя, на достижение которого направлено мероприятие, ед. изм. </t>
  </si>
  <si>
    <t xml:space="preserve">Значение целевого показателя </t>
  </si>
  <si>
    <t xml:space="preserve">Объем ресурсного обеспечения, тыс.руб. </t>
  </si>
  <si>
    <t>с (месяц/год)</t>
  </si>
  <si>
    <t>по (месяц/год)</t>
  </si>
  <si>
    <t>1.1.</t>
  </si>
  <si>
    <t>1.1.1.</t>
  </si>
  <si>
    <t>2.</t>
  </si>
  <si>
    <t>2.1.</t>
  </si>
  <si>
    <t>2.1.1.</t>
  </si>
  <si>
    <t>3.</t>
  </si>
  <si>
    <t>3.1.</t>
  </si>
  <si>
    <t>3.1.1.</t>
  </si>
  <si>
    <t>4.</t>
  </si>
  <si>
    <t>4.1.</t>
  </si>
  <si>
    <t>4.1.1.</t>
  </si>
  <si>
    <t>4.2.</t>
  </si>
  <si>
    <t>4.2.1.</t>
  </si>
  <si>
    <t>5.</t>
  </si>
  <si>
    <t>5.1.</t>
  </si>
  <si>
    <t>5.1.1.</t>
  </si>
  <si>
    <t>6.</t>
  </si>
  <si>
    <t>6.1.</t>
  </si>
  <si>
    <t>1.</t>
  </si>
  <si>
    <t>Подпрограмма 1 «Развитие системы общего образования»</t>
  </si>
  <si>
    <t>Основное мероприятие «Повышение эффективности общего образования»</t>
  </si>
  <si>
    <t>Мероприятие «Обеспечение деятельности образовательных организаций»</t>
  </si>
  <si>
    <t>1.2.</t>
  </si>
  <si>
    <t>Основное мероприятие  «Материально-техническое обеспечение образовательных организаций»</t>
  </si>
  <si>
    <t>1.2.1.</t>
  </si>
  <si>
    <t>Мероприятие «Приобретение учебно-лабораторного и производственного оборудования»</t>
  </si>
  <si>
    <t>1.2.2.</t>
  </si>
  <si>
    <t>Мероприятие «Проведение реконструкций, капитального и текущего ремонта зданий и сооружений»</t>
  </si>
  <si>
    <t>Подпрограмма 2 «Развитие системы дошкольного образования»</t>
  </si>
  <si>
    <t>2.2.</t>
  </si>
  <si>
    <t>Основное мероприятие «Функционирование групп кратковременного пребывания (ГКП) на базе образовательных  учреждений»</t>
  </si>
  <si>
    <t>2.2.1.</t>
  </si>
  <si>
    <t>Мероприятие «Функционирование групп кратковременного пребывания (ГКП) на базе образовательных  учреждений»</t>
  </si>
  <si>
    <t>2.3.</t>
  </si>
  <si>
    <t>2.3.1.</t>
  </si>
  <si>
    <t>2.3.2.</t>
  </si>
  <si>
    <t>Подпрограмма 3 «Развитие системы дополнительного образования»</t>
  </si>
  <si>
    <t>Основное мероприятие  «Проведение районных мероприятий с детьми и педагогами»</t>
  </si>
  <si>
    <t>Мероприятие «Проведение районных мероприятий с детьми и педагогами»</t>
  </si>
  <si>
    <t>3.2.</t>
  </si>
  <si>
    <t>Основное мероприятие  «Повышение эффективности дополнительного образования»</t>
  </si>
  <si>
    <t>3.2.1.</t>
  </si>
  <si>
    <t>3.2.2.</t>
  </si>
  <si>
    <t>Мероприятие «Укрепление материально технической базы ОО»</t>
  </si>
  <si>
    <t>3.2.3.</t>
  </si>
  <si>
    <t>Подпрограмма 4 «Обеспечение безопасности в образовательных организациях»</t>
  </si>
  <si>
    <t>Основное мероприятие  «Проведение профилактических мероприятий по предупреждению пожаров в образовательных организациях района»</t>
  </si>
  <si>
    <t>Мероприятие  «Проведение профилактических мероприятий по предупреждению пожаров в образовательных организациях района»</t>
  </si>
  <si>
    <t>Основное мероприятие  «Укрепление материально технической базы ОО в части обеспечения пожарной безопасности»</t>
  </si>
  <si>
    <t>Мероприятие  «Укрепление материально технической базы ОО в части обеспечения пожарной безопасности»</t>
  </si>
  <si>
    <t>4.3.</t>
  </si>
  <si>
    <t>Основное мероприятие  «Обеспечение антитеррористической защищенности ОО»</t>
  </si>
  <si>
    <t>4.3.1.</t>
  </si>
  <si>
    <t>Мероприятие  «Обеспечение антитеррористической защищенности ОО»</t>
  </si>
  <si>
    <t>Подпрограмма 5 «Управление в сфере образования»</t>
  </si>
  <si>
    <t>Мероприятие  «Проведение районных мероприятий с детьми и педагогами»</t>
  </si>
  <si>
    <t>5.2.</t>
  </si>
  <si>
    <t>Основное мероприятие  «Организационно-технологическое обеспечение ГИА»</t>
  </si>
  <si>
    <t>5.2.1.</t>
  </si>
  <si>
    <t>Мероприятие  «Организационно-технологическое обеспечение ГИА»</t>
  </si>
  <si>
    <t>5.3.</t>
  </si>
  <si>
    <t>Основное мероприятие  «Повышение эффективности УОМО»</t>
  </si>
  <si>
    <t>5.3.1.</t>
  </si>
  <si>
    <t>Мероприятие «Обеспечение деятельности аппарата управления»</t>
  </si>
  <si>
    <t>5.3.2.</t>
  </si>
  <si>
    <t>Мероприятие «Обеспечение деятельности РМК»</t>
  </si>
  <si>
    <t>5.3.3.</t>
  </si>
  <si>
    <t>Мероприятие «Укрепление материально технической базы»</t>
  </si>
  <si>
    <t>5.3.4.</t>
  </si>
  <si>
    <t>Подпрограмма 6 «Оснащение пищеблоков ОО»</t>
  </si>
  <si>
    <t>Итого по муниципальной программе:</t>
  </si>
  <si>
    <t>УОМО</t>
  </si>
  <si>
    <t>х</t>
  </si>
  <si>
    <t>Выполнение указов Президента в части выплаты заработной платы, %</t>
  </si>
  <si>
    <t>Рост количества  организаций, в которых созданы  современные условия организации учебного процесса,%</t>
  </si>
  <si>
    <t>Увеличение количества детей дошкольного возраста, посещающих образовательные организации,%</t>
  </si>
  <si>
    <t xml:space="preserve">доля детей – участников  конкурсных  мероприятий,чел. </t>
  </si>
  <si>
    <t xml:space="preserve">Обновление содержания и повышение качества дошкольного образования,% </t>
  </si>
  <si>
    <t>оснащение средствами обеспечения образовательного процесса,%</t>
  </si>
  <si>
    <t>Вовлечение педагогов  и детей в  конкурсные мероприятия, %</t>
  </si>
  <si>
    <t>Доведение удельного веса лиц, сдавших единый государственный экзамен по обязательным предметам,%</t>
  </si>
  <si>
    <t>Сохранение и развитие потенциала муниципальной системы образования, %</t>
  </si>
  <si>
    <t xml:space="preserve">Укрепление материально-технической базы пищеблоков образовательных организаций,% </t>
  </si>
  <si>
    <t>Количество организаций, в отношении которых не составлялись предписания контрольно-надзорных органов,%</t>
  </si>
  <si>
    <t>МКОУ ДОД ДДТ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</si>
  <si>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</si>
  <si>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областных государственных  полномочий по предоставлению мер социальной поддержки многодетным и малоимущим семьям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</si>
  <si>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</si>
  <si>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Приобретение холодильников</t>
  </si>
  <si>
    <t>Приобретение электрической печи</t>
  </si>
  <si>
    <t>Основное мероприятие «Оснащение пищеблоков технологическим и холодильным оборудованием»:</t>
  </si>
  <si>
    <t>Основное мероприятие «Повышение эффективности дошкольного образования»</t>
  </si>
  <si>
    <t>Мероприятие  «Услуги по техническому обслуживанию АПС»</t>
  </si>
  <si>
    <t>Мероприятие  «Профилактический ремонт  АПС»</t>
  </si>
  <si>
    <t>Мероприятие  «Ремонт электропроводки»</t>
  </si>
  <si>
    <t>Мероприятие  «Освидетельствование и перезарядка огнетушителей»</t>
  </si>
  <si>
    <t>Мероприятие  «Техническое обслуживание вывода сигнала о соабатывании АПС на пульт МЧС»</t>
  </si>
  <si>
    <t>Мероприятие  «Монтаж видеонаблюдения и техническое обслуживание»</t>
  </si>
  <si>
    <t>4.1.2.</t>
  </si>
  <si>
    <t>4.1.3.</t>
  </si>
  <si>
    <t>4.1.4.</t>
  </si>
  <si>
    <t>4.1.5.</t>
  </si>
  <si>
    <t>Мероприятие "Региональная научно-исследовательская конференция "Шаг в будущее"</t>
  </si>
  <si>
    <t>Мероприятие "Областной конкурс "Лучший ученик года"</t>
  </si>
  <si>
    <t>Мероприятие "Областной и районный конкурс "Безопасное колесо"</t>
  </si>
  <si>
    <t>Мероприятие "Участие в областном детском парламенте"</t>
  </si>
  <si>
    <t>Мероприятие "Участие в областном родительском собрании"</t>
  </si>
  <si>
    <t>Мероприятие "Участие золотых медалистов в Губернаторском бале"</t>
  </si>
  <si>
    <t>Мероприятие "Районные, региональные предметные олимпиады"</t>
  </si>
  <si>
    <t>Мероприятие "Конкурм "Урожай года"</t>
  </si>
  <si>
    <t>Мероприятие "Слет отличников"</t>
  </si>
  <si>
    <t>Мероприятие "Исследовательская конференция обучающихся"</t>
  </si>
  <si>
    <t>Мероприятие "Подвоз учащихся к месту отдыха и обратно"</t>
  </si>
  <si>
    <t>Мероприятие "Смотр-конкурс на лучшую организацию краеведческой работы"</t>
  </si>
  <si>
    <t>Мероприятие "Районная неделя информационно-коммуникационных технологий"</t>
  </si>
  <si>
    <t>Мероприятие "Конкурсы среди обучающихся компьютерных рисунков, фильмов, web-страниц"</t>
  </si>
  <si>
    <t>Мероприятие "Районная новогодняя елка"</t>
  </si>
  <si>
    <t>Мероприятие "Конкурс "Учитель года"</t>
  </si>
  <si>
    <t>Мероприятие «Приобретение производственного стола»:</t>
  </si>
  <si>
    <t>Мероприятие «Приобретение моечных ванн двухсекционных»:</t>
  </si>
  <si>
    <t>Подпрограмма 7 «Проведение реконструкций и капитального ремонта зданий и сооружений»</t>
  </si>
  <si>
    <t>Основное мероприятие "Проведение реконструкций и капитального ремонта зданий и сооружений"</t>
  </si>
  <si>
    <t>Мероприятие "Ремонт канализации и водоснабжения"</t>
  </si>
  <si>
    <t>Мероприятие "Ремонт системы отопления"</t>
  </si>
  <si>
    <t>администрация Усть-Удинский район</t>
  </si>
  <si>
    <t>Мероприятие "Капитальный ремонт зданий и сооружений"</t>
  </si>
  <si>
    <t>администрация Усть-Удинского района</t>
  </si>
  <si>
    <t>7.</t>
  </si>
  <si>
    <t>7.1.</t>
  </si>
  <si>
    <t>Сохранение и развитие потенциала муниципальной системы образования %</t>
  </si>
  <si>
    <t>укрепление (обновление и замена) материально-технической базы пищеблоков  образовательных  организаций %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</si>
  <si>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</si>
  <si>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</si>
  <si>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</si>
  <si>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</si>
  <si>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</si>
  <si>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</si>
  <si>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</si>
  <si>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</si>
  <si>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</si>
  <si>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</si>
  <si>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</si>
  <si>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</si>
  <si>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</si>
  <si>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</si>
  <si>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</si>
  <si>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6.1.1.</t>
  </si>
  <si>
    <t>6.1.2.</t>
  </si>
  <si>
    <t>7.1.1.</t>
  </si>
  <si>
    <t>7.1.2.</t>
  </si>
  <si>
    <t>7.1.3.</t>
  </si>
  <si>
    <t>Начальник УОМО                                                                                                                                                                                            Л.В. Пешкова</t>
  </si>
  <si>
    <r>
      <rPr>
        <sz val="16"/>
        <color indexed="8"/>
        <rFont val="Times New Roman"/>
        <family val="1"/>
      </rPr>
      <t>ПЛАН МЕРОПРИЯТИЙ ПО РЕАЛИЗАЦИИ МУНИЦИПАЛЬНОЙ ПРОГРАММЫ   "РАЗВИТИЕ СИСТЕМЫ ОБРАЗОВАНИЯ  РМО "УСТЬ-УДИНСКОГО РАЙОНА " НА 2015-2019 годы"  НА 2016год</t>
    </r>
    <r>
      <rPr>
        <sz val="18"/>
        <color indexed="8"/>
        <rFont val="Times New Roman"/>
        <family val="1"/>
      </rPr>
      <t xml:space="preserve"> (</t>
    </r>
    <r>
      <rPr>
        <sz val="11"/>
        <color indexed="8"/>
        <rFont val="Times New Roman"/>
        <family val="1"/>
      </rPr>
      <t>утверждён постановлением № __ от "___"февраля 2016 г.</t>
    </r>
    <r>
      <rPr>
        <sz val="18"/>
        <color indexed="8"/>
        <rFont val="Times New Roman"/>
        <family val="1"/>
      </rPr>
      <t>)</t>
    </r>
  </si>
  <si>
    <t>рост количества организаций, в которых созданы современные условия организации учебного процесса %</t>
  </si>
  <si>
    <t xml:space="preserve">доля детей – участников  конкурсных  мероприятий %. </t>
  </si>
  <si>
    <t>Доведение удельного весалиц, сдавших ЕГЭ по обязательным педметам</t>
  </si>
  <si>
    <t>Количество организаций, в которых созданы условия в соответствии с требованиями безопасной организации обучения и воспитания %</t>
  </si>
  <si>
    <t>Рост доли обучающихся образовательных организаций, участвующих в конкурсах и олимпиадах, %</t>
  </si>
  <si>
    <t>ПЛАН МЕРОПРИЯТИЙ ПО РЕАЛИЗАЦИИ МУНИЦИПАЛЬНОЙ ПРОГРАММЫ   "РАЗВИТИЕ СИСТЕМЫ ОБРАЗОВАНИЯ  РМО "УСТЬ-УДИНСКОГО РАЙОНА " НА 2015-2019 годы"  НА 2015год (в редакции постановления № 42 от 17.02.2016 г.)</t>
  </si>
  <si>
    <t>Оснащение дошкольных образовательных организаций</t>
  </si>
  <si>
    <t>Количество организаций, в которых созданы условия в соответствии с требованиями безопасной организации обучения и воспитания%</t>
  </si>
  <si>
    <t>увеличение количества детей</t>
  </si>
  <si>
    <t>Вариативные формы (увеличение количства детей)</t>
  </si>
  <si>
    <t>Начальник УОМО                                                                                                                   Л.В. Пешкова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</si>
</sst>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64" fontId="5" fillId="32" borderId="0" xfId="0" applyNumberFormat="1" applyFont="1" applyFill="1" applyAlignment="1">
      <alignment/>
    </xf>
    <xf numFmtId="17" fontId="2" fillId="32" borderId="14" xfId="0" applyNumberFormat="1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>
      <alignment horizontal="center" vertical="top" wrapText="1"/>
    </xf>
    <xf numFmtId="17" fontId="2" fillId="32" borderId="10" xfId="0" applyNumberFormat="1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" fontId="2" fillId="32" borderId="17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left" vertical="top" wrapText="1"/>
    </xf>
    <xf numFmtId="17" fontId="2" fillId="32" borderId="23" xfId="0" applyNumberFormat="1" applyFont="1" applyFill="1" applyBorder="1" applyAlignment="1">
      <alignment horizontal="center" vertical="top" wrapText="1"/>
    </xf>
    <xf numFmtId="17" fontId="2" fillId="32" borderId="24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4" fontId="2" fillId="32" borderId="17" xfId="0" applyNumberFormat="1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left" vertical="top" wrapText="1"/>
    </xf>
    <xf numFmtId="4" fontId="3" fillId="32" borderId="27" xfId="0" applyNumberFormat="1" applyFont="1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28" xfId="0" applyFill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left" vertical="top" wrapText="1"/>
    </xf>
    <xf numFmtId="16" fontId="2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17" fontId="2" fillId="32" borderId="12" xfId="0" applyNumberFormat="1" applyFont="1" applyFill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left" vertical="center" wrapText="1"/>
    </xf>
    <xf numFmtId="4" fontId="2" fillId="32" borderId="31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2" fillId="32" borderId="17" xfId="0" applyFont="1" applyFill="1" applyBorder="1" applyAlignment="1">
      <alignment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wrapText="1"/>
    </xf>
    <xf numFmtId="14" fontId="2" fillId="32" borderId="18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horizontal="left" vertical="top" wrapText="1"/>
    </xf>
    <xf numFmtId="17" fontId="8" fillId="32" borderId="14" xfId="0" applyNumberFormat="1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center" wrapText="1"/>
    </xf>
    <xf numFmtId="4" fontId="8" fillId="32" borderId="15" xfId="0" applyNumberFormat="1" applyFont="1" applyFill="1" applyBorder="1" applyAlignment="1">
      <alignment horizontal="center" vertical="top" wrapText="1"/>
    </xf>
    <xf numFmtId="16" fontId="8" fillId="32" borderId="19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4" fontId="8" fillId="32" borderId="16" xfId="0" applyNumberFormat="1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top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top" wrapText="1"/>
    </xf>
    <xf numFmtId="9" fontId="8" fillId="32" borderId="10" xfId="0" applyNumberFormat="1" applyFont="1" applyFill="1" applyBorder="1" applyAlignment="1">
      <alignment vertical="justify" wrapText="1"/>
    </xf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justify" wrapText="1"/>
    </xf>
    <xf numFmtId="9" fontId="8" fillId="32" borderId="10" xfId="0" applyNumberFormat="1" applyFont="1" applyFill="1" applyBorder="1" applyAlignment="1">
      <alignment horizontal="center" vertical="justify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/>
    </xf>
    <xf numFmtId="9" fontId="8" fillId="32" borderId="28" xfId="0" applyNumberFormat="1" applyFont="1" applyFill="1" applyBorder="1" applyAlignment="1">
      <alignment horizontal="center" vertical="justify" wrapText="1"/>
    </xf>
    <xf numFmtId="4" fontId="8" fillId="32" borderId="32" xfId="0" applyNumberFormat="1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center" wrapText="1"/>
    </xf>
    <xf numFmtId="9" fontId="8" fillId="32" borderId="25" xfId="0" applyNumberFormat="1" applyFont="1" applyFill="1" applyBorder="1" applyAlignment="1">
      <alignment vertical="justify" wrapText="1"/>
    </xf>
    <xf numFmtId="0" fontId="9" fillId="32" borderId="14" xfId="0" applyFont="1" applyFill="1" applyBorder="1" applyAlignment="1">
      <alignment horizontal="left" vertical="center" wrapText="1"/>
    </xf>
    <xf numFmtId="9" fontId="8" fillId="32" borderId="17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top" wrapText="1"/>
    </xf>
    <xf numFmtId="0" fontId="8" fillId="32" borderId="2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9" fontId="8" fillId="32" borderId="17" xfId="0" applyNumberFormat="1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9" fontId="8" fillId="32" borderId="28" xfId="0" applyNumberFormat="1" applyFont="1" applyFill="1" applyBorder="1" applyAlignment="1">
      <alignment vertical="top" wrapText="1"/>
    </xf>
    <xf numFmtId="4" fontId="8" fillId="32" borderId="17" xfId="0" applyNumberFormat="1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left" vertical="top" wrapText="1"/>
    </xf>
    <xf numFmtId="0" fontId="9" fillId="32" borderId="22" xfId="0" applyFont="1" applyFill="1" applyBorder="1" applyAlignment="1">
      <alignment horizontal="left" vertical="top" wrapText="1"/>
    </xf>
    <xf numFmtId="0" fontId="9" fillId="32" borderId="26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/>
    </xf>
    <xf numFmtId="4" fontId="9" fillId="32" borderId="27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25" xfId="0" applyFont="1" applyFill="1" applyBorder="1" applyAlignment="1">
      <alignment/>
    </xf>
    <xf numFmtId="0" fontId="46" fillId="32" borderId="28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164" fontId="11" fillId="32" borderId="0" xfId="0" applyNumberFormat="1" applyFont="1" applyFill="1" applyAlignment="1">
      <alignment/>
    </xf>
    <xf numFmtId="0" fontId="11" fillId="32" borderId="0" xfId="0" applyFont="1" applyFill="1" applyAlignment="1">
      <alignment horizontal="center"/>
    </xf>
    <xf numFmtId="0" fontId="8" fillId="32" borderId="28" xfId="0" applyFont="1" applyFill="1" applyBorder="1" applyAlignment="1">
      <alignment horizontal="center" vertical="top" wrapText="1"/>
    </xf>
    <xf numFmtId="9" fontId="8" fillId="32" borderId="28" xfId="0" applyNumberFormat="1" applyFont="1" applyFill="1" applyBorder="1" applyAlignment="1">
      <alignment horizontal="center" vertical="top" wrapText="1"/>
    </xf>
    <xf numFmtId="4" fontId="2" fillId="32" borderId="12" xfId="0" applyNumberFormat="1" applyFont="1" applyFill="1" applyBorder="1" applyAlignment="1">
      <alignment horizontal="center" vertical="top" wrapText="1"/>
    </xf>
    <xf numFmtId="4" fontId="2" fillId="32" borderId="14" xfId="0" applyNumberFormat="1" applyFont="1" applyFill="1" applyBorder="1" applyAlignment="1">
      <alignment horizontal="center" vertical="top" wrapText="1"/>
    </xf>
    <xf numFmtId="9" fontId="2" fillId="32" borderId="10" xfId="0" applyNumberFormat="1" applyFont="1" applyFill="1" applyBorder="1" applyAlignment="1">
      <alignment horizontal="center" vertical="justify" wrapText="1"/>
    </xf>
    <xf numFmtId="0" fontId="2" fillId="32" borderId="25" xfId="0" applyFont="1" applyFill="1" applyBorder="1" applyAlignment="1">
      <alignment wrapText="1"/>
    </xf>
    <xf numFmtId="9" fontId="2" fillId="32" borderId="17" xfId="0" applyNumberFormat="1" applyFont="1" applyFill="1" applyBorder="1" applyAlignment="1">
      <alignment horizontal="center" vertical="top" wrapText="1"/>
    </xf>
    <xf numFmtId="0" fontId="2" fillId="32" borderId="34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vertical="top" wrapText="1"/>
    </xf>
    <xf numFmtId="0" fontId="0" fillId="32" borderId="17" xfId="0" applyFill="1" applyBorder="1" applyAlignment="1">
      <alignment/>
    </xf>
    <xf numFmtId="0" fontId="0" fillId="32" borderId="25" xfId="0" applyFill="1" applyBorder="1" applyAlignment="1">
      <alignment/>
    </xf>
    <xf numFmtId="0" fontId="8" fillId="32" borderId="28" xfId="0" applyFont="1" applyFill="1" applyBorder="1" applyAlignment="1">
      <alignment wrapText="1"/>
    </xf>
    <xf numFmtId="0" fontId="8" fillId="32" borderId="25" xfId="0" applyFont="1" applyFill="1" applyBorder="1" applyAlignment="1">
      <alignment wrapText="1"/>
    </xf>
    <xf numFmtId="0" fontId="8" fillId="32" borderId="17" xfId="0" applyFont="1" applyFill="1" applyBorder="1" applyAlignment="1">
      <alignment wrapText="1"/>
    </xf>
    <xf numFmtId="9" fontId="8" fillId="32" borderId="10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9" fontId="2" fillId="32" borderId="17" xfId="0" applyNumberFormat="1" applyFont="1" applyFill="1" applyBorder="1" applyAlignment="1">
      <alignment horizontal="center" vertical="top" wrapText="1"/>
    </xf>
    <xf numFmtId="9" fontId="2" fillId="32" borderId="28" xfId="0" applyNumberFormat="1" applyFont="1" applyFill="1" applyBorder="1" applyAlignment="1">
      <alignment horizontal="center" vertical="top" wrapText="1"/>
    </xf>
    <xf numFmtId="9" fontId="2" fillId="32" borderId="25" xfId="0" applyNumberFormat="1" applyFont="1" applyFill="1" applyBorder="1" applyAlignment="1">
      <alignment horizontal="center" vertical="top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top" wrapText="1"/>
    </xf>
    <xf numFmtId="0" fontId="2" fillId="32" borderId="35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9" fontId="2" fillId="32" borderId="17" xfId="0" applyNumberFormat="1" applyFont="1" applyFill="1" applyBorder="1" applyAlignment="1">
      <alignment horizontal="center" vertical="justify" wrapText="1"/>
    </xf>
    <xf numFmtId="9" fontId="2" fillId="32" borderId="28" xfId="0" applyNumberFormat="1" applyFont="1" applyFill="1" applyBorder="1" applyAlignment="1">
      <alignment horizontal="center" vertical="justify" wrapText="1"/>
    </xf>
    <xf numFmtId="9" fontId="2" fillId="32" borderId="25" xfId="0" applyNumberFormat="1" applyFont="1" applyFill="1" applyBorder="1" applyAlignment="1">
      <alignment horizontal="center" vertical="justify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2" fontId="2" fillId="32" borderId="28" xfId="0" applyNumberFormat="1" applyFont="1" applyFill="1" applyBorder="1" applyAlignment="1">
      <alignment horizontal="center" vertical="center" wrapText="1"/>
    </xf>
    <xf numFmtId="9" fontId="2" fillId="32" borderId="36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8" fillId="32" borderId="1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top" wrapText="1"/>
    </xf>
    <xf numFmtId="0" fontId="46" fillId="0" borderId="28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8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9" fontId="8" fillId="32" borderId="17" xfId="0" applyNumberFormat="1" applyFont="1" applyFill="1" applyBorder="1" applyAlignment="1">
      <alignment horizontal="center" vertical="top" wrapText="1"/>
    </xf>
    <xf numFmtId="9" fontId="8" fillId="32" borderId="28" xfId="0" applyNumberFormat="1" applyFont="1" applyFill="1" applyBorder="1" applyAlignment="1">
      <alignment horizontal="center" vertical="top" wrapText="1"/>
    </xf>
    <xf numFmtId="9" fontId="8" fillId="32" borderId="25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8" fillId="32" borderId="14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left" vertical="top" wrapText="1"/>
    </xf>
    <xf numFmtId="0" fontId="46" fillId="0" borderId="28" xfId="0" applyFont="1" applyBorder="1" applyAlignment="1">
      <alignment vertical="top" wrapText="1"/>
    </xf>
    <xf numFmtId="0" fontId="46" fillId="0" borderId="35" xfId="0" applyFont="1" applyBorder="1" applyAlignment="1">
      <alignment horizontal="center" wrapText="1"/>
    </xf>
    <xf numFmtId="0" fontId="8" fillId="32" borderId="28" xfId="0" applyFont="1" applyFill="1" applyBorder="1" applyAlignment="1">
      <alignment wrapText="1"/>
    </xf>
    <xf numFmtId="0" fontId="8" fillId="32" borderId="25" xfId="0" applyFont="1" applyFill="1" applyBorder="1" applyAlignment="1">
      <alignment wrapText="1"/>
    </xf>
    <xf numFmtId="9" fontId="8" fillId="32" borderId="36" xfId="0" applyNumberFormat="1" applyFont="1" applyFill="1" applyBorder="1" applyAlignment="1">
      <alignment horizontal="center" vertical="center" wrapText="1"/>
    </xf>
    <xf numFmtId="9" fontId="8" fillId="32" borderId="28" xfId="0" applyNumberFormat="1" applyFont="1" applyFill="1" applyBorder="1" applyAlignment="1">
      <alignment horizontal="center" vertical="center" wrapText="1"/>
    </xf>
    <xf numFmtId="9" fontId="8" fillId="32" borderId="25" xfId="0" applyNumberFormat="1" applyFont="1" applyFill="1" applyBorder="1" applyAlignment="1">
      <alignment horizontal="center" vertical="center" wrapText="1"/>
    </xf>
    <xf numFmtId="9" fontId="46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="75" zoomScaleNormal="60" zoomScaleSheetLayoutView="75" zoomScalePageLayoutView="0" workbookViewId="0" topLeftCell="D1">
      <pane ySplit="4" topLeftCell="A35" activePane="bottomLeft" state="frozen"/>
      <selection pane="topLeft" activeCell="A1" sqref="A1"/>
      <selection pane="bottomLeft" activeCell="K41" sqref="K41"/>
    </sheetView>
  </sheetViews>
  <sheetFormatPr defaultColWidth="9.140625" defaultRowHeight="15"/>
  <cols>
    <col min="1" max="1" width="9.8515625" style="1" customWidth="1"/>
    <col min="2" max="2" width="49.28125" style="21" customWidth="1"/>
    <col min="3" max="3" width="33.7109375" style="1" customWidth="1"/>
    <col min="4" max="4" width="18.00390625" style="1" customWidth="1"/>
    <col min="5" max="5" width="16.57421875" style="1" customWidth="1"/>
    <col min="6" max="6" width="45.57421875" style="1" customWidth="1"/>
    <col min="7" max="7" width="26.7109375" style="1" customWidth="1"/>
    <col min="8" max="8" width="28.7109375" style="1" customWidth="1"/>
    <col min="9" max="9" width="13.421875" style="1" customWidth="1"/>
    <col min="10" max="16384" width="9.140625" style="1" customWidth="1"/>
  </cols>
  <sheetData>
    <row r="1" spans="1:8" ht="57" customHeight="1" thickBot="1">
      <c r="A1" s="152" t="s">
        <v>167</v>
      </c>
      <c r="B1" s="152"/>
      <c r="C1" s="152"/>
      <c r="D1" s="152"/>
      <c r="E1" s="152"/>
      <c r="F1" s="152"/>
      <c r="G1" s="152"/>
      <c r="H1" s="152"/>
    </row>
    <row r="2" spans="1:8" ht="75.75" customHeight="1">
      <c r="A2" s="155" t="s">
        <v>0</v>
      </c>
      <c r="B2" s="157" t="s">
        <v>1</v>
      </c>
      <c r="C2" s="144" t="s">
        <v>2</v>
      </c>
      <c r="D2" s="144" t="s">
        <v>3</v>
      </c>
      <c r="E2" s="144"/>
      <c r="F2" s="144" t="s">
        <v>4</v>
      </c>
      <c r="G2" s="144" t="s">
        <v>5</v>
      </c>
      <c r="H2" s="153" t="s">
        <v>6</v>
      </c>
    </row>
    <row r="3" spans="1:8" ht="15.75">
      <c r="A3" s="156"/>
      <c r="B3" s="158"/>
      <c r="C3" s="145"/>
      <c r="D3" s="2" t="s">
        <v>7</v>
      </c>
      <c r="E3" s="2" t="s">
        <v>8</v>
      </c>
      <c r="F3" s="145"/>
      <c r="G3" s="145"/>
      <c r="H3" s="154"/>
    </row>
    <row r="4" spans="1:9" ht="16.5" thickBot="1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7"/>
    </row>
    <row r="5" spans="1:8" ht="41.25" customHeight="1" thickBot="1">
      <c r="A5" s="37" t="s">
        <v>27</v>
      </c>
      <c r="B5" s="38" t="s">
        <v>28</v>
      </c>
      <c r="C5" s="39" t="s">
        <v>80</v>
      </c>
      <c r="D5" s="8">
        <v>42005</v>
      </c>
      <c r="E5" s="8">
        <v>42339</v>
      </c>
      <c r="F5" s="9" t="s">
        <v>81</v>
      </c>
      <c r="G5" s="9" t="s">
        <v>81</v>
      </c>
      <c r="H5" s="10">
        <f>H6+H10</f>
        <v>214712.63</v>
      </c>
    </row>
    <row r="6" spans="1:8" ht="50.25" customHeight="1">
      <c r="A6" s="40" t="s">
        <v>9</v>
      </c>
      <c r="B6" s="36" t="s">
        <v>29</v>
      </c>
      <c r="C6" s="41" t="s">
        <v>80</v>
      </c>
      <c r="D6" s="11">
        <v>42005</v>
      </c>
      <c r="E6" s="11">
        <v>42339</v>
      </c>
      <c r="F6" s="51" t="s">
        <v>82</v>
      </c>
      <c r="G6" s="147">
        <v>1</v>
      </c>
      <c r="H6" s="12">
        <f>H7+H8+H9</f>
        <v>206254.76</v>
      </c>
    </row>
    <row r="7" spans="1:8" ht="45.75" customHeight="1">
      <c r="A7" s="42" t="s">
        <v>10</v>
      </c>
      <c r="B7" s="36" t="s">
        <v>30</v>
      </c>
      <c r="C7" s="41" t="s">
        <v>80</v>
      </c>
      <c r="D7" s="11">
        <v>42005</v>
      </c>
      <c r="E7" s="11">
        <v>42339</v>
      </c>
      <c r="F7" s="54"/>
      <c r="G7" s="148"/>
      <c r="H7" s="12">
        <v>18901.76</v>
      </c>
    </row>
    <row r="8" spans="1:8" ht="114.75" customHeight="1">
      <c r="A8" s="42"/>
      <c r="B8" s="43" t="s">
        <v>96</v>
      </c>
      <c r="C8" s="41" t="s">
        <v>80</v>
      </c>
      <c r="D8" s="11">
        <v>42005</v>
      </c>
      <c r="E8" s="11">
        <v>42339</v>
      </c>
      <c r="F8" s="54"/>
      <c r="G8" s="148"/>
      <c r="H8" s="19">
        <v>183704.1</v>
      </c>
    </row>
    <row r="9" spans="1:8" ht="74.25" customHeight="1">
      <c r="A9" s="42"/>
      <c r="B9" s="36" t="s">
        <v>95</v>
      </c>
      <c r="C9" s="41" t="s">
        <v>80</v>
      </c>
      <c r="D9" s="11">
        <v>42005</v>
      </c>
      <c r="E9" s="11">
        <v>42339</v>
      </c>
      <c r="F9" s="118"/>
      <c r="G9" s="149"/>
      <c r="H9" s="19">
        <v>3648.9</v>
      </c>
    </row>
    <row r="10" spans="1:8" ht="51" customHeight="1">
      <c r="A10" s="14" t="s">
        <v>31</v>
      </c>
      <c r="B10" s="36" t="s">
        <v>32</v>
      </c>
      <c r="C10" s="41" t="s">
        <v>80</v>
      </c>
      <c r="D10" s="11">
        <v>42005</v>
      </c>
      <c r="E10" s="11">
        <v>42339</v>
      </c>
      <c r="F10" s="146" t="s">
        <v>83</v>
      </c>
      <c r="G10" s="141">
        <v>0.3</v>
      </c>
      <c r="H10" s="19">
        <f>H11+H13+H12</f>
        <v>8457.87</v>
      </c>
    </row>
    <row r="11" spans="1:8" ht="51" customHeight="1">
      <c r="A11" s="14" t="s">
        <v>33</v>
      </c>
      <c r="B11" s="36" t="s">
        <v>34</v>
      </c>
      <c r="C11" s="41" t="s">
        <v>80</v>
      </c>
      <c r="D11" s="11">
        <v>42005</v>
      </c>
      <c r="E11" s="11">
        <v>42339</v>
      </c>
      <c r="F11" s="146"/>
      <c r="G11" s="142"/>
      <c r="H11" s="19">
        <v>324.9</v>
      </c>
    </row>
    <row r="12" spans="1:8" ht="51" customHeight="1" thickBot="1">
      <c r="A12" s="150" t="s">
        <v>35</v>
      </c>
      <c r="B12" s="130" t="s">
        <v>36</v>
      </c>
      <c r="C12" s="41" t="s">
        <v>80</v>
      </c>
      <c r="D12" s="44">
        <v>42125</v>
      </c>
      <c r="E12" s="44">
        <v>42309</v>
      </c>
      <c r="F12" s="146"/>
      <c r="G12" s="142"/>
      <c r="H12" s="29">
        <v>5337.67</v>
      </c>
    </row>
    <row r="13" spans="1:8" ht="57.75" customHeight="1" thickBot="1">
      <c r="A13" s="151"/>
      <c r="B13" s="136"/>
      <c r="C13" s="41" t="s">
        <v>133</v>
      </c>
      <c r="D13" s="44">
        <v>42125</v>
      </c>
      <c r="E13" s="44">
        <v>42309</v>
      </c>
      <c r="F13" s="146"/>
      <c r="G13" s="143"/>
      <c r="H13" s="115">
        <v>2795.3</v>
      </c>
    </row>
    <row r="14" spans="1:8" ht="52.5" customHeight="1">
      <c r="A14" s="16" t="s">
        <v>11</v>
      </c>
      <c r="B14" s="38" t="s">
        <v>37</v>
      </c>
      <c r="C14" s="41" t="s">
        <v>80</v>
      </c>
      <c r="D14" s="8">
        <v>42005</v>
      </c>
      <c r="E14" s="8">
        <v>42339</v>
      </c>
      <c r="F14" s="34" t="s">
        <v>81</v>
      </c>
      <c r="G14" s="117" t="s">
        <v>81</v>
      </c>
      <c r="H14" s="116">
        <f>H15+H18+H20</f>
        <v>66076.42</v>
      </c>
    </row>
    <row r="15" spans="1:8" ht="75.75" customHeight="1">
      <c r="A15" s="14" t="s">
        <v>12</v>
      </c>
      <c r="B15" s="17" t="s">
        <v>100</v>
      </c>
      <c r="C15" s="41" t="s">
        <v>80</v>
      </c>
      <c r="D15" s="11">
        <v>42005</v>
      </c>
      <c r="E15" s="11">
        <v>42339</v>
      </c>
      <c r="F15" s="51" t="s">
        <v>86</v>
      </c>
      <c r="G15" s="141">
        <v>0.1</v>
      </c>
      <c r="H15" s="19">
        <f>H16+H17</f>
        <v>65083.26</v>
      </c>
    </row>
    <row r="16" spans="1:8" ht="39.75" customHeight="1">
      <c r="A16" s="15" t="s">
        <v>13</v>
      </c>
      <c r="B16" s="13" t="s">
        <v>30</v>
      </c>
      <c r="C16" s="41" t="s">
        <v>80</v>
      </c>
      <c r="D16" s="18">
        <v>42005</v>
      </c>
      <c r="E16" s="18">
        <v>42339</v>
      </c>
      <c r="F16" s="54"/>
      <c r="G16" s="142"/>
      <c r="H16" s="29">
        <v>9393.26</v>
      </c>
    </row>
    <row r="17" spans="1:8" ht="79.5" customHeight="1">
      <c r="A17" s="46"/>
      <c r="B17" s="17" t="s">
        <v>94</v>
      </c>
      <c r="C17" s="41" t="s">
        <v>80</v>
      </c>
      <c r="D17" s="18">
        <v>42005</v>
      </c>
      <c r="E17" s="18">
        <v>42339</v>
      </c>
      <c r="F17" s="118"/>
      <c r="G17" s="143"/>
      <c r="H17" s="19">
        <v>55690</v>
      </c>
    </row>
    <row r="18" spans="1:11" ht="57.75" customHeight="1">
      <c r="A18" s="47" t="s">
        <v>38</v>
      </c>
      <c r="B18" s="48" t="s">
        <v>39</v>
      </c>
      <c r="C18" s="41" t="s">
        <v>80</v>
      </c>
      <c r="D18" s="18">
        <v>42005</v>
      </c>
      <c r="E18" s="18" t="s">
        <v>170</v>
      </c>
      <c r="F18" s="122" t="s">
        <v>171</v>
      </c>
      <c r="G18" s="128">
        <v>66</v>
      </c>
      <c r="H18" s="49">
        <f>H19</f>
        <v>43.99</v>
      </c>
      <c r="K18" s="50"/>
    </row>
    <row r="19" spans="1:9" ht="53.25" customHeight="1">
      <c r="A19" s="14" t="s">
        <v>40</v>
      </c>
      <c r="B19" s="17" t="s">
        <v>41</v>
      </c>
      <c r="C19" s="41" t="s">
        <v>80</v>
      </c>
      <c r="D19" s="11">
        <v>42005</v>
      </c>
      <c r="E19" s="11">
        <v>42339</v>
      </c>
      <c r="F19" s="123"/>
      <c r="G19" s="129"/>
      <c r="H19" s="12">
        <v>43.99</v>
      </c>
      <c r="I19" s="50"/>
    </row>
    <row r="20" spans="1:8" ht="50.25" customHeight="1">
      <c r="A20" s="14" t="s">
        <v>42</v>
      </c>
      <c r="B20" s="17" t="s">
        <v>32</v>
      </c>
      <c r="C20" s="41" t="s">
        <v>80</v>
      </c>
      <c r="D20" s="11">
        <v>42005</v>
      </c>
      <c r="E20" s="11">
        <v>42339</v>
      </c>
      <c r="F20" s="51" t="s">
        <v>168</v>
      </c>
      <c r="G20" s="133">
        <v>0.1</v>
      </c>
      <c r="H20" s="12">
        <f>H21+H22</f>
        <v>949.17</v>
      </c>
    </row>
    <row r="21" spans="1:8" ht="54" customHeight="1">
      <c r="A21" s="14" t="s">
        <v>43</v>
      </c>
      <c r="B21" s="17" t="s">
        <v>34</v>
      </c>
      <c r="C21" s="41" t="s">
        <v>80</v>
      </c>
      <c r="D21" s="11">
        <v>42005</v>
      </c>
      <c r="E21" s="11">
        <v>42339</v>
      </c>
      <c r="F21" s="54"/>
      <c r="G21" s="134"/>
      <c r="H21" s="12">
        <v>0</v>
      </c>
    </row>
    <row r="22" spans="1:8" ht="48" customHeight="1" thickBot="1">
      <c r="A22" s="52" t="s">
        <v>44</v>
      </c>
      <c r="B22" s="53" t="s">
        <v>36</v>
      </c>
      <c r="C22" s="41" t="s">
        <v>80</v>
      </c>
      <c r="D22" s="44">
        <v>42125</v>
      </c>
      <c r="E22" s="44">
        <v>42309</v>
      </c>
      <c r="F22" s="54"/>
      <c r="G22" s="135"/>
      <c r="H22" s="45">
        <v>949.17</v>
      </c>
    </row>
    <row r="23" spans="1:8" ht="38.25" customHeight="1">
      <c r="A23" s="16" t="s">
        <v>14</v>
      </c>
      <c r="B23" s="20" t="s">
        <v>45</v>
      </c>
      <c r="C23" s="39" t="s">
        <v>80</v>
      </c>
      <c r="D23" s="8">
        <v>42005</v>
      </c>
      <c r="E23" s="8">
        <v>42339</v>
      </c>
      <c r="F23" s="35" t="s">
        <v>81</v>
      </c>
      <c r="G23" s="2"/>
      <c r="H23" s="10">
        <f>H24+H26</f>
        <v>7870.48</v>
      </c>
    </row>
    <row r="24" spans="1:8" ht="42.75" customHeight="1">
      <c r="A24" s="14" t="s">
        <v>15</v>
      </c>
      <c r="B24" s="17" t="s">
        <v>46</v>
      </c>
      <c r="C24" s="41" t="s">
        <v>80</v>
      </c>
      <c r="D24" s="11">
        <v>42005</v>
      </c>
      <c r="E24" s="11">
        <v>42125</v>
      </c>
      <c r="F24" s="130" t="s">
        <v>85</v>
      </c>
      <c r="G24" s="128">
        <v>50</v>
      </c>
      <c r="H24" s="12">
        <f>H25</f>
        <v>14</v>
      </c>
    </row>
    <row r="25" spans="1:8" ht="39" customHeight="1">
      <c r="A25" s="14" t="s">
        <v>16</v>
      </c>
      <c r="B25" s="17" t="s">
        <v>47</v>
      </c>
      <c r="C25" s="41" t="s">
        <v>93</v>
      </c>
      <c r="D25" s="11">
        <v>42005</v>
      </c>
      <c r="E25" s="11">
        <v>42125</v>
      </c>
      <c r="F25" s="132"/>
      <c r="G25" s="129"/>
      <c r="H25" s="12">
        <v>14</v>
      </c>
    </row>
    <row r="26" spans="1:8" ht="44.25" customHeight="1">
      <c r="A26" s="14" t="s">
        <v>48</v>
      </c>
      <c r="B26" s="17" t="s">
        <v>49</v>
      </c>
      <c r="C26" s="41" t="s">
        <v>80</v>
      </c>
      <c r="D26" s="11">
        <v>42005</v>
      </c>
      <c r="E26" s="11">
        <v>42339</v>
      </c>
      <c r="F26" s="128" t="s">
        <v>87</v>
      </c>
      <c r="G26" s="128">
        <v>10</v>
      </c>
      <c r="H26" s="12">
        <f>H27+H28+H29</f>
        <v>7856.48</v>
      </c>
    </row>
    <row r="27" spans="1:8" ht="43.5" customHeight="1">
      <c r="A27" s="14" t="s">
        <v>50</v>
      </c>
      <c r="B27" s="17" t="s">
        <v>30</v>
      </c>
      <c r="C27" s="41" t="s">
        <v>80</v>
      </c>
      <c r="D27" s="11">
        <v>42005</v>
      </c>
      <c r="E27" s="11">
        <v>42339</v>
      </c>
      <c r="F27" s="137"/>
      <c r="G27" s="137"/>
      <c r="H27" s="12">
        <v>7856.48</v>
      </c>
    </row>
    <row r="28" spans="1:8" ht="38.25" customHeight="1">
      <c r="A28" s="55" t="s">
        <v>51</v>
      </c>
      <c r="B28" s="17" t="s">
        <v>52</v>
      </c>
      <c r="C28" s="41" t="s">
        <v>80</v>
      </c>
      <c r="D28" s="11">
        <v>42005</v>
      </c>
      <c r="E28" s="11">
        <v>42339</v>
      </c>
      <c r="F28" s="137"/>
      <c r="G28" s="137"/>
      <c r="H28" s="12">
        <v>0</v>
      </c>
    </row>
    <row r="29" spans="1:14" ht="57" customHeight="1" thickBot="1">
      <c r="A29" s="52" t="s">
        <v>53</v>
      </c>
      <c r="B29" s="53" t="s">
        <v>36</v>
      </c>
      <c r="C29" s="56" t="s">
        <v>80</v>
      </c>
      <c r="D29" s="44">
        <v>42125</v>
      </c>
      <c r="E29" s="44">
        <v>42309</v>
      </c>
      <c r="F29" s="138"/>
      <c r="G29" s="129"/>
      <c r="H29" s="45">
        <v>0</v>
      </c>
      <c r="N29" s="50"/>
    </row>
    <row r="30" spans="1:13" ht="36" customHeight="1">
      <c r="A30" s="16" t="s">
        <v>17</v>
      </c>
      <c r="B30" s="20" t="s">
        <v>54</v>
      </c>
      <c r="C30" s="39" t="s">
        <v>80</v>
      </c>
      <c r="D30" s="8">
        <v>42005</v>
      </c>
      <c r="E30" s="8">
        <v>42339</v>
      </c>
      <c r="F30" s="9" t="s">
        <v>81</v>
      </c>
      <c r="G30" s="2" t="s">
        <v>81</v>
      </c>
      <c r="H30" s="10">
        <f>H31+H33+H35</f>
        <v>1240.12</v>
      </c>
      <c r="L30" s="50"/>
      <c r="M30" s="21"/>
    </row>
    <row r="31" spans="1:8" ht="70.5" customHeight="1">
      <c r="A31" s="14" t="s">
        <v>18</v>
      </c>
      <c r="B31" s="17" t="s">
        <v>55</v>
      </c>
      <c r="C31" s="41" t="s">
        <v>80</v>
      </c>
      <c r="D31" s="11">
        <v>42005</v>
      </c>
      <c r="E31" s="11">
        <v>42339</v>
      </c>
      <c r="F31" s="139" t="s">
        <v>92</v>
      </c>
      <c r="G31" s="128">
        <v>75</v>
      </c>
      <c r="H31" s="12">
        <f>H32</f>
        <v>1106.12</v>
      </c>
    </row>
    <row r="32" spans="1:8" ht="57" customHeight="1">
      <c r="A32" s="14" t="s">
        <v>19</v>
      </c>
      <c r="B32" s="57" t="s">
        <v>56</v>
      </c>
      <c r="C32" s="41" t="s">
        <v>80</v>
      </c>
      <c r="D32" s="11">
        <v>42005</v>
      </c>
      <c r="E32" s="11">
        <v>42339</v>
      </c>
      <c r="F32" s="140"/>
      <c r="G32" s="129"/>
      <c r="H32" s="12">
        <v>1106.12</v>
      </c>
    </row>
    <row r="33" spans="1:8" ht="59.25" customHeight="1">
      <c r="A33" s="14" t="s">
        <v>20</v>
      </c>
      <c r="B33" s="17" t="s">
        <v>57</v>
      </c>
      <c r="C33" s="41" t="s">
        <v>80</v>
      </c>
      <c r="D33" s="11">
        <v>42005</v>
      </c>
      <c r="E33" s="11">
        <v>42339</v>
      </c>
      <c r="F33" s="51" t="s">
        <v>169</v>
      </c>
      <c r="G33" s="130">
        <v>36</v>
      </c>
      <c r="H33" s="12">
        <f>H34</f>
        <v>0</v>
      </c>
    </row>
    <row r="34" spans="1:8" ht="49.5" customHeight="1">
      <c r="A34" s="14" t="s">
        <v>21</v>
      </c>
      <c r="B34" s="17" t="s">
        <v>58</v>
      </c>
      <c r="C34" s="41" t="s">
        <v>80</v>
      </c>
      <c r="D34" s="11">
        <v>42005</v>
      </c>
      <c r="E34" s="11">
        <v>42339</v>
      </c>
      <c r="F34" s="54"/>
      <c r="G34" s="131"/>
      <c r="H34" s="12"/>
    </row>
    <row r="35" spans="1:8" ht="30.75" customHeight="1">
      <c r="A35" s="14" t="s">
        <v>59</v>
      </c>
      <c r="B35" s="17" t="s">
        <v>60</v>
      </c>
      <c r="C35" s="41" t="s">
        <v>80</v>
      </c>
      <c r="D35" s="11">
        <v>42005</v>
      </c>
      <c r="E35" s="11">
        <v>42339</v>
      </c>
      <c r="F35" s="54"/>
      <c r="G35" s="131"/>
      <c r="H35" s="12">
        <f>H36</f>
        <v>134</v>
      </c>
    </row>
    <row r="36" spans="1:8" ht="33.75" customHeight="1" thickBot="1">
      <c r="A36" s="52" t="s">
        <v>61</v>
      </c>
      <c r="B36" s="53" t="s">
        <v>62</v>
      </c>
      <c r="C36" s="56" t="s">
        <v>80</v>
      </c>
      <c r="D36" s="44">
        <v>42005</v>
      </c>
      <c r="E36" s="44">
        <v>42339</v>
      </c>
      <c r="F36" s="118"/>
      <c r="G36" s="136"/>
      <c r="H36" s="45">
        <v>134</v>
      </c>
    </row>
    <row r="37" spans="1:8" ht="53.25" customHeight="1">
      <c r="A37" s="16" t="s">
        <v>22</v>
      </c>
      <c r="B37" s="20" t="s">
        <v>63</v>
      </c>
      <c r="C37" s="22" t="s">
        <v>80</v>
      </c>
      <c r="D37" s="8">
        <v>42005</v>
      </c>
      <c r="E37" s="8">
        <v>42339</v>
      </c>
      <c r="F37" s="120" t="s">
        <v>81</v>
      </c>
      <c r="G37" s="9" t="s">
        <v>81</v>
      </c>
      <c r="H37" s="10">
        <f>H38+H40+H42</f>
        <v>7833.099999999999</v>
      </c>
    </row>
    <row r="38" spans="1:8" ht="56.25" customHeight="1">
      <c r="A38" s="14" t="s">
        <v>23</v>
      </c>
      <c r="B38" s="17" t="s">
        <v>46</v>
      </c>
      <c r="C38" s="17" t="s">
        <v>80</v>
      </c>
      <c r="D38" s="11">
        <v>42005</v>
      </c>
      <c r="E38" s="11">
        <v>42339</v>
      </c>
      <c r="F38" s="128" t="s">
        <v>88</v>
      </c>
      <c r="G38" s="128">
        <v>40</v>
      </c>
      <c r="H38" s="12">
        <f>H39</f>
        <v>177.46</v>
      </c>
    </row>
    <row r="39" spans="1:8" ht="56.25" customHeight="1">
      <c r="A39" s="14" t="s">
        <v>24</v>
      </c>
      <c r="B39" s="17" t="s">
        <v>64</v>
      </c>
      <c r="C39" s="17" t="s">
        <v>80</v>
      </c>
      <c r="D39" s="11">
        <v>42005</v>
      </c>
      <c r="E39" s="11">
        <v>42339</v>
      </c>
      <c r="F39" s="129"/>
      <c r="G39" s="129"/>
      <c r="H39" s="12">
        <v>177.46</v>
      </c>
    </row>
    <row r="40" spans="1:8" ht="39" customHeight="1">
      <c r="A40" s="14" t="s">
        <v>65</v>
      </c>
      <c r="B40" s="17" t="s">
        <v>66</v>
      </c>
      <c r="C40" s="17" t="s">
        <v>80</v>
      </c>
      <c r="D40" s="11">
        <v>42005</v>
      </c>
      <c r="E40" s="11">
        <v>42339</v>
      </c>
      <c r="F40" s="128" t="s">
        <v>89</v>
      </c>
      <c r="G40" s="119">
        <v>0.95</v>
      </c>
      <c r="H40" s="12">
        <f>H41</f>
        <v>137.5</v>
      </c>
    </row>
    <row r="41" spans="1:8" ht="39.75" customHeight="1">
      <c r="A41" s="14" t="s">
        <v>67</v>
      </c>
      <c r="B41" s="17" t="s">
        <v>68</v>
      </c>
      <c r="C41" s="17" t="s">
        <v>80</v>
      </c>
      <c r="D41" s="11">
        <v>42005</v>
      </c>
      <c r="E41" s="11">
        <v>42339</v>
      </c>
      <c r="F41" s="129"/>
      <c r="G41" s="121"/>
      <c r="H41" s="12">
        <v>137.5</v>
      </c>
    </row>
    <row r="42" spans="1:8" ht="36.75" customHeight="1">
      <c r="A42" s="14" t="s">
        <v>69</v>
      </c>
      <c r="B42" s="17" t="s">
        <v>70</v>
      </c>
      <c r="C42" s="17" t="s">
        <v>80</v>
      </c>
      <c r="D42" s="11">
        <v>42005</v>
      </c>
      <c r="E42" s="11">
        <v>42339</v>
      </c>
      <c r="F42" s="130" t="s">
        <v>90</v>
      </c>
      <c r="G42" s="133">
        <v>1</v>
      </c>
      <c r="H42" s="12">
        <f>H43+H44+H45+H46</f>
        <v>7518.139999999999</v>
      </c>
    </row>
    <row r="43" spans="1:8" ht="38.25" customHeight="1">
      <c r="A43" s="14" t="s">
        <v>71</v>
      </c>
      <c r="B43" s="17" t="s">
        <v>72</v>
      </c>
      <c r="C43" s="17" t="s">
        <v>80</v>
      </c>
      <c r="D43" s="11">
        <v>42005</v>
      </c>
      <c r="E43" s="11">
        <v>42339</v>
      </c>
      <c r="F43" s="131"/>
      <c r="G43" s="134"/>
      <c r="H43" s="12">
        <v>3223.35</v>
      </c>
    </row>
    <row r="44" spans="1:8" ht="27" customHeight="1">
      <c r="A44" s="14" t="s">
        <v>73</v>
      </c>
      <c r="B44" s="17" t="s">
        <v>74</v>
      </c>
      <c r="C44" s="17" t="s">
        <v>80</v>
      </c>
      <c r="D44" s="11">
        <v>42005</v>
      </c>
      <c r="E44" s="11">
        <v>42339</v>
      </c>
      <c r="F44" s="131"/>
      <c r="G44" s="134"/>
      <c r="H44" s="12">
        <v>4294.79</v>
      </c>
    </row>
    <row r="45" spans="1:8" ht="36.75" customHeight="1">
      <c r="A45" s="14" t="s">
        <v>75</v>
      </c>
      <c r="B45" s="17" t="s">
        <v>76</v>
      </c>
      <c r="C45" s="17" t="s">
        <v>80</v>
      </c>
      <c r="D45" s="11">
        <v>42005</v>
      </c>
      <c r="E45" s="11">
        <v>42339</v>
      </c>
      <c r="F45" s="131"/>
      <c r="G45" s="134"/>
      <c r="H45" s="12">
        <v>0</v>
      </c>
    </row>
    <row r="46" spans="1:8" ht="56.25" customHeight="1" thickBot="1">
      <c r="A46" s="14" t="s">
        <v>77</v>
      </c>
      <c r="B46" s="17" t="s">
        <v>36</v>
      </c>
      <c r="C46" s="17" t="s">
        <v>80</v>
      </c>
      <c r="D46" s="11">
        <v>42005</v>
      </c>
      <c r="E46" s="11">
        <v>42339</v>
      </c>
      <c r="F46" s="132"/>
      <c r="G46" s="135"/>
      <c r="H46" s="12">
        <v>0</v>
      </c>
    </row>
    <row r="47" spans="1:8" ht="36.75" customHeight="1">
      <c r="A47" s="16" t="s">
        <v>25</v>
      </c>
      <c r="B47" s="20" t="s">
        <v>78</v>
      </c>
      <c r="C47" s="22" t="s">
        <v>80</v>
      </c>
      <c r="D47" s="8">
        <v>42005</v>
      </c>
      <c r="E47" s="25">
        <v>42339</v>
      </c>
      <c r="F47" s="130" t="s">
        <v>91</v>
      </c>
      <c r="G47" s="134">
        <v>0</v>
      </c>
      <c r="H47" s="19">
        <f>H50+H49</f>
        <v>0</v>
      </c>
    </row>
    <row r="48" spans="1:8" ht="53.25" customHeight="1">
      <c r="A48" s="15" t="s">
        <v>26</v>
      </c>
      <c r="B48" s="13" t="s">
        <v>99</v>
      </c>
      <c r="C48" s="13" t="s">
        <v>80</v>
      </c>
      <c r="D48" s="18">
        <v>42005</v>
      </c>
      <c r="E48" s="26">
        <v>42339</v>
      </c>
      <c r="F48" s="131"/>
      <c r="G48" s="134"/>
      <c r="H48" s="19">
        <f>H49+H50</f>
        <v>0</v>
      </c>
    </row>
    <row r="49" spans="1:8" ht="22.5" customHeight="1">
      <c r="A49" s="15"/>
      <c r="B49" s="13" t="s">
        <v>97</v>
      </c>
      <c r="C49" s="13" t="s">
        <v>80</v>
      </c>
      <c r="D49" s="18">
        <v>42005</v>
      </c>
      <c r="E49" s="26">
        <v>42339</v>
      </c>
      <c r="F49" s="131"/>
      <c r="G49" s="134"/>
      <c r="H49" s="19">
        <v>0</v>
      </c>
    </row>
    <row r="50" spans="1:8" ht="24.75" customHeight="1" thickBot="1">
      <c r="A50" s="15"/>
      <c r="B50" s="13" t="s">
        <v>98</v>
      </c>
      <c r="C50" s="13" t="s">
        <v>80</v>
      </c>
      <c r="D50" s="18">
        <v>42005</v>
      </c>
      <c r="E50" s="26">
        <v>42339</v>
      </c>
      <c r="F50" s="136"/>
      <c r="G50" s="134"/>
      <c r="H50" s="29">
        <v>0</v>
      </c>
    </row>
    <row r="51" spans="1:8" ht="15.75" customHeight="1" thickBot="1">
      <c r="A51" s="23" t="s">
        <v>79</v>
      </c>
      <c r="B51" s="23"/>
      <c r="C51" s="24"/>
      <c r="D51" s="24"/>
      <c r="E51" s="24"/>
      <c r="F51" s="30"/>
      <c r="G51" s="32"/>
      <c r="H51" s="31">
        <f>H5+H14+H23+H30+H37+H47</f>
        <v>297732.74999999994</v>
      </c>
    </row>
    <row r="52" spans="6:8" ht="13.5" customHeight="1" hidden="1">
      <c r="F52" s="28"/>
      <c r="G52" s="33"/>
      <c r="H52" s="28"/>
    </row>
    <row r="53" spans="6:8" ht="0.75" customHeight="1" hidden="1">
      <c r="F53" s="27"/>
      <c r="G53" s="33"/>
      <c r="H53" s="27"/>
    </row>
    <row r="54" spans="6:8" ht="15.75" customHeight="1" hidden="1">
      <c r="F54" s="27"/>
      <c r="G54" s="33"/>
      <c r="H54" s="27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25.5" customHeight="1">
      <c r="C62" s="1" t="s">
        <v>172</v>
      </c>
    </row>
    <row r="63" ht="12" customHeight="1"/>
    <row r="64" ht="1.5" customHeight="1"/>
    <row r="65" ht="12" customHeight="1" hidden="1" thickBot="1"/>
    <row r="66" ht="15.75" hidden="1"/>
    <row r="67" ht="15.75" hidden="1"/>
    <row r="68" ht="15.75" hidden="1"/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</sheetData>
  <sheetProtection/>
  <mergeCells count="30">
    <mergeCell ref="A1:H1"/>
    <mergeCell ref="H2:H3"/>
    <mergeCell ref="A2:A3"/>
    <mergeCell ref="B2:B3"/>
    <mergeCell ref="C2:C3"/>
    <mergeCell ref="F38:F39"/>
    <mergeCell ref="G38:G39"/>
    <mergeCell ref="G6:G9"/>
    <mergeCell ref="G10:G13"/>
    <mergeCell ref="A12:A13"/>
    <mergeCell ref="B12:B13"/>
    <mergeCell ref="G15:G17"/>
    <mergeCell ref="G18:G19"/>
    <mergeCell ref="G20:G22"/>
    <mergeCell ref="F24:F25"/>
    <mergeCell ref="G24:G25"/>
    <mergeCell ref="D2:E2"/>
    <mergeCell ref="F2:F3"/>
    <mergeCell ref="G2:G3"/>
    <mergeCell ref="F10:F13"/>
    <mergeCell ref="F40:F41"/>
    <mergeCell ref="F42:F46"/>
    <mergeCell ref="G42:G46"/>
    <mergeCell ref="F47:F50"/>
    <mergeCell ref="G26:G29"/>
    <mergeCell ref="F26:F29"/>
    <mergeCell ref="G33:G36"/>
    <mergeCell ref="F31:F32"/>
    <mergeCell ref="G31:G32"/>
    <mergeCell ref="G47:G50"/>
  </mergeCells>
  <printOptions/>
  <pageMargins left="0.7" right="0.7" top="0.75" bottom="0.75" header="0.3" footer="0.3"/>
  <pageSetup horizontalDpi="180" verticalDpi="180" orientation="landscape" paperSize="9" scale="48" r:id="rId1"/>
  <rowBreaks count="1" manualBreakCount="1">
    <brk id="2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="75" zoomScaleNormal="75" zoomScalePageLayoutView="0" workbookViewId="0" topLeftCell="D40">
      <selection activeCell="G33" sqref="G33"/>
    </sheetView>
  </sheetViews>
  <sheetFormatPr defaultColWidth="9.140625" defaultRowHeight="15"/>
  <cols>
    <col min="1" max="1" width="9.8515625" style="1" customWidth="1"/>
    <col min="2" max="2" width="52.421875" style="21" customWidth="1"/>
    <col min="3" max="3" width="33.7109375" style="1" customWidth="1"/>
    <col min="4" max="4" width="18.00390625" style="1" customWidth="1"/>
    <col min="5" max="5" width="16.57421875" style="1" customWidth="1"/>
    <col min="6" max="6" width="45.57421875" style="1" customWidth="1"/>
    <col min="7" max="7" width="26.7109375" style="1" customWidth="1"/>
    <col min="8" max="8" width="28.7109375" style="1" customWidth="1"/>
    <col min="9" max="9" width="13.421875" style="1" customWidth="1"/>
    <col min="10" max="16384" width="9.140625" style="1" customWidth="1"/>
  </cols>
  <sheetData>
    <row r="1" spans="1:8" ht="57" customHeight="1" thickBot="1">
      <c r="A1" s="170" t="s">
        <v>161</v>
      </c>
      <c r="B1" s="170"/>
      <c r="C1" s="170"/>
      <c r="D1" s="170"/>
      <c r="E1" s="170"/>
      <c r="F1" s="170"/>
      <c r="G1" s="170"/>
      <c r="H1" s="170"/>
    </row>
    <row r="2" spans="1:8" s="106" customFormat="1" ht="75.75" customHeight="1">
      <c r="A2" s="171" t="s">
        <v>0</v>
      </c>
      <c r="B2" s="173" t="s">
        <v>1</v>
      </c>
      <c r="C2" s="175" t="s">
        <v>2</v>
      </c>
      <c r="D2" s="175" t="s">
        <v>3</v>
      </c>
      <c r="E2" s="175"/>
      <c r="F2" s="175" t="s">
        <v>4</v>
      </c>
      <c r="G2" s="175" t="s">
        <v>5</v>
      </c>
      <c r="H2" s="177" t="s">
        <v>6</v>
      </c>
    </row>
    <row r="3" spans="1:8" s="106" customFormat="1" ht="37.5">
      <c r="A3" s="172"/>
      <c r="B3" s="174"/>
      <c r="C3" s="176"/>
      <c r="D3" s="58" t="s">
        <v>7</v>
      </c>
      <c r="E3" s="58" t="s">
        <v>8</v>
      </c>
      <c r="F3" s="176"/>
      <c r="G3" s="176"/>
      <c r="H3" s="178"/>
    </row>
    <row r="4" spans="1:9" s="106" customFormat="1" ht="19.5" thickBot="1">
      <c r="A4" s="59">
        <v>1</v>
      </c>
      <c r="B4" s="60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2">
        <v>8</v>
      </c>
      <c r="I4" s="111"/>
    </row>
    <row r="5" spans="1:8" s="106" customFormat="1" ht="76.5" customHeight="1" thickBot="1">
      <c r="A5" s="63" t="s">
        <v>27</v>
      </c>
      <c r="B5" s="64" t="s">
        <v>28</v>
      </c>
      <c r="C5" s="65" t="s">
        <v>80</v>
      </c>
      <c r="D5" s="66">
        <v>42370</v>
      </c>
      <c r="E5" s="66">
        <v>42705</v>
      </c>
      <c r="F5" s="67" t="s">
        <v>81</v>
      </c>
      <c r="G5" s="67" t="s">
        <v>81</v>
      </c>
      <c r="H5" s="68">
        <f>H6</f>
        <v>195798.9</v>
      </c>
    </row>
    <row r="6" spans="1:8" s="106" customFormat="1" ht="67.5" customHeight="1" thickBot="1">
      <c r="A6" s="69" t="s">
        <v>9</v>
      </c>
      <c r="B6" s="70" t="s">
        <v>29</v>
      </c>
      <c r="C6" s="71" t="s">
        <v>80</v>
      </c>
      <c r="D6" s="66">
        <v>42370</v>
      </c>
      <c r="E6" s="66">
        <v>42705</v>
      </c>
      <c r="F6" s="126" t="s">
        <v>82</v>
      </c>
      <c r="G6" s="184">
        <v>1</v>
      </c>
      <c r="H6" s="72">
        <f>H7+H8+H9</f>
        <v>195798.9</v>
      </c>
    </row>
    <row r="7" spans="1:8" s="106" customFormat="1" ht="87" customHeight="1" thickBot="1">
      <c r="A7" s="73" t="s">
        <v>10</v>
      </c>
      <c r="B7" s="70" t="s">
        <v>30</v>
      </c>
      <c r="C7" s="71" t="s">
        <v>80</v>
      </c>
      <c r="D7" s="66">
        <v>42370</v>
      </c>
      <c r="E7" s="66">
        <v>42705</v>
      </c>
      <c r="F7" s="124"/>
      <c r="G7" s="185"/>
      <c r="H7" s="72">
        <v>12831</v>
      </c>
    </row>
    <row r="8" spans="1:8" s="106" customFormat="1" ht="180" customHeight="1" thickBot="1">
      <c r="A8" s="73"/>
      <c r="B8" s="74" t="s">
        <v>96</v>
      </c>
      <c r="C8" s="71" t="s">
        <v>80</v>
      </c>
      <c r="D8" s="66">
        <v>42370</v>
      </c>
      <c r="E8" s="66">
        <v>42705</v>
      </c>
      <c r="F8" s="182"/>
      <c r="G8" s="185"/>
      <c r="H8" s="75">
        <v>178833.8</v>
      </c>
    </row>
    <row r="9" spans="1:8" s="106" customFormat="1" ht="135.75" customHeight="1" thickBot="1">
      <c r="A9" s="73"/>
      <c r="B9" s="70" t="s">
        <v>95</v>
      </c>
      <c r="C9" s="71" t="s">
        <v>80</v>
      </c>
      <c r="D9" s="66">
        <v>42370</v>
      </c>
      <c r="E9" s="66">
        <v>42705</v>
      </c>
      <c r="F9" s="183"/>
      <c r="G9" s="186"/>
      <c r="H9" s="75">
        <v>4134.1</v>
      </c>
    </row>
    <row r="10" spans="1:8" s="106" customFormat="1" ht="52.5" customHeight="1" thickBot="1">
      <c r="A10" s="76" t="s">
        <v>11</v>
      </c>
      <c r="B10" s="64" t="s">
        <v>37</v>
      </c>
      <c r="C10" s="71" t="s">
        <v>80</v>
      </c>
      <c r="D10" s="66">
        <v>42370</v>
      </c>
      <c r="E10" s="66">
        <v>42705</v>
      </c>
      <c r="F10" s="77" t="s">
        <v>81</v>
      </c>
      <c r="G10" s="78"/>
      <c r="H10" s="68">
        <f>H11</f>
        <v>63769.8</v>
      </c>
    </row>
    <row r="11" spans="1:8" s="106" customFormat="1" ht="51" customHeight="1" thickBot="1">
      <c r="A11" s="79" t="s">
        <v>12</v>
      </c>
      <c r="B11" s="80" t="s">
        <v>100</v>
      </c>
      <c r="C11" s="71" t="s">
        <v>80</v>
      </c>
      <c r="D11" s="66">
        <v>42370</v>
      </c>
      <c r="E11" s="66">
        <v>42705</v>
      </c>
      <c r="F11" s="81" t="s">
        <v>84</v>
      </c>
      <c r="G11" s="82">
        <v>1</v>
      </c>
      <c r="H11" s="72">
        <f>H12+H13</f>
        <v>63769.8</v>
      </c>
    </row>
    <row r="12" spans="1:8" s="106" customFormat="1" ht="39.75" customHeight="1" thickBot="1">
      <c r="A12" s="83" t="s">
        <v>13</v>
      </c>
      <c r="B12" s="84" t="s">
        <v>30</v>
      </c>
      <c r="C12" s="71" t="s">
        <v>80</v>
      </c>
      <c r="D12" s="66">
        <v>42370</v>
      </c>
      <c r="E12" s="66">
        <v>42705</v>
      </c>
      <c r="F12" s="126" t="s">
        <v>86</v>
      </c>
      <c r="G12" s="85">
        <v>0.15</v>
      </c>
      <c r="H12" s="86">
        <v>9639.8</v>
      </c>
    </row>
    <row r="13" spans="1:8" s="106" customFormat="1" ht="170.25" customHeight="1" thickBot="1">
      <c r="A13" s="87"/>
      <c r="B13" s="80" t="s">
        <v>94</v>
      </c>
      <c r="C13" s="71" t="s">
        <v>80</v>
      </c>
      <c r="D13" s="66">
        <v>42370</v>
      </c>
      <c r="E13" s="66">
        <v>42705</v>
      </c>
      <c r="F13" s="125"/>
      <c r="G13" s="88"/>
      <c r="H13" s="75">
        <v>54130</v>
      </c>
    </row>
    <row r="14" spans="1:8" s="106" customFormat="1" ht="72.75" customHeight="1" thickBot="1">
      <c r="A14" s="76" t="s">
        <v>14</v>
      </c>
      <c r="B14" s="89" t="s">
        <v>45</v>
      </c>
      <c r="C14" s="65" t="s">
        <v>80</v>
      </c>
      <c r="D14" s="66">
        <v>42370</v>
      </c>
      <c r="E14" s="66">
        <v>42705</v>
      </c>
      <c r="F14" s="77" t="s">
        <v>81</v>
      </c>
      <c r="G14" s="58" t="s">
        <v>81</v>
      </c>
      <c r="H14" s="68">
        <f>H15+H17</f>
        <v>5333.8</v>
      </c>
    </row>
    <row r="15" spans="1:8" s="106" customFormat="1" ht="105.75" customHeight="1" thickBot="1">
      <c r="A15" s="79" t="s">
        <v>15</v>
      </c>
      <c r="B15" s="80" t="s">
        <v>46</v>
      </c>
      <c r="C15" s="71" t="s">
        <v>80</v>
      </c>
      <c r="D15" s="66">
        <v>42370</v>
      </c>
      <c r="E15" s="66">
        <v>42705</v>
      </c>
      <c r="F15" s="159" t="s">
        <v>163</v>
      </c>
      <c r="G15" s="187">
        <v>0.3</v>
      </c>
      <c r="H15" s="72">
        <f>H16</f>
        <v>18</v>
      </c>
    </row>
    <row r="16" spans="1:8" s="106" customFormat="1" ht="39" customHeight="1" thickBot="1">
      <c r="A16" s="79" t="s">
        <v>16</v>
      </c>
      <c r="B16" s="80" t="s">
        <v>47</v>
      </c>
      <c r="C16" s="71" t="s">
        <v>93</v>
      </c>
      <c r="D16" s="66">
        <v>42370</v>
      </c>
      <c r="E16" s="66">
        <v>42705</v>
      </c>
      <c r="F16" s="163"/>
      <c r="G16" s="165"/>
      <c r="H16" s="72">
        <v>18</v>
      </c>
    </row>
    <row r="17" spans="1:8" s="106" customFormat="1" ht="67.5" customHeight="1" thickBot="1">
      <c r="A17" s="79" t="s">
        <v>48</v>
      </c>
      <c r="B17" s="80" t="s">
        <v>49</v>
      </c>
      <c r="C17" s="71" t="s">
        <v>80</v>
      </c>
      <c r="D17" s="66">
        <v>42370</v>
      </c>
      <c r="E17" s="66">
        <v>42705</v>
      </c>
      <c r="F17" s="163"/>
      <c r="G17" s="165"/>
      <c r="H17" s="72">
        <f>H18</f>
        <v>5315.8</v>
      </c>
    </row>
    <row r="18" spans="1:8" s="106" customFormat="1" ht="43.5" customHeight="1" thickBot="1">
      <c r="A18" s="79" t="s">
        <v>50</v>
      </c>
      <c r="B18" s="80" t="s">
        <v>30</v>
      </c>
      <c r="C18" s="71" t="s">
        <v>80</v>
      </c>
      <c r="D18" s="66">
        <v>42370</v>
      </c>
      <c r="E18" s="66">
        <v>42705</v>
      </c>
      <c r="F18" s="181"/>
      <c r="G18" s="166"/>
      <c r="H18" s="72">
        <v>5315.8</v>
      </c>
    </row>
    <row r="19" spans="1:13" s="106" customFormat="1" ht="36" customHeight="1" thickBot="1">
      <c r="A19" s="76" t="s">
        <v>17</v>
      </c>
      <c r="B19" s="89" t="s">
        <v>54</v>
      </c>
      <c r="C19" s="65" t="s">
        <v>80</v>
      </c>
      <c r="D19" s="66">
        <v>42370</v>
      </c>
      <c r="E19" s="66">
        <v>42705</v>
      </c>
      <c r="F19" s="67" t="s">
        <v>81</v>
      </c>
      <c r="G19" s="127" t="s">
        <v>81</v>
      </c>
      <c r="H19" s="68">
        <f>H20+H26</f>
        <v>1422.3</v>
      </c>
      <c r="L19" s="112"/>
      <c r="M19" s="107"/>
    </row>
    <row r="20" spans="1:8" s="106" customFormat="1" ht="70.5" customHeight="1" thickBot="1">
      <c r="A20" s="79" t="s">
        <v>18</v>
      </c>
      <c r="B20" s="80" t="s">
        <v>55</v>
      </c>
      <c r="C20" s="71" t="s">
        <v>80</v>
      </c>
      <c r="D20" s="66">
        <v>42370</v>
      </c>
      <c r="E20" s="66">
        <v>42705</v>
      </c>
      <c r="F20" s="179" t="s">
        <v>165</v>
      </c>
      <c r="G20" s="114">
        <v>0.9</v>
      </c>
      <c r="H20" s="72">
        <f>H21+H22+H23+H24+H25</f>
        <v>1096.5</v>
      </c>
    </row>
    <row r="21" spans="1:8" s="106" customFormat="1" ht="48.75" customHeight="1" thickBot="1">
      <c r="A21" s="79" t="s">
        <v>19</v>
      </c>
      <c r="B21" s="91" t="s">
        <v>101</v>
      </c>
      <c r="C21" s="71" t="s">
        <v>80</v>
      </c>
      <c r="D21" s="66">
        <v>42370</v>
      </c>
      <c r="E21" s="66">
        <v>42705</v>
      </c>
      <c r="F21" s="180"/>
      <c r="G21" s="113"/>
      <c r="H21" s="72">
        <v>124</v>
      </c>
    </row>
    <row r="22" spans="1:8" s="106" customFormat="1" ht="39.75" customHeight="1" thickBot="1">
      <c r="A22" s="79" t="s">
        <v>107</v>
      </c>
      <c r="B22" s="91" t="s">
        <v>102</v>
      </c>
      <c r="C22" s="71"/>
      <c r="D22" s="66">
        <v>42370</v>
      </c>
      <c r="E22" s="66">
        <v>42705</v>
      </c>
      <c r="F22" s="180"/>
      <c r="G22" s="113"/>
      <c r="H22" s="72">
        <v>198.5</v>
      </c>
    </row>
    <row r="23" spans="1:8" s="106" customFormat="1" ht="30.75" customHeight="1" thickBot="1">
      <c r="A23" s="79" t="s">
        <v>108</v>
      </c>
      <c r="B23" s="91" t="s">
        <v>103</v>
      </c>
      <c r="C23" s="71"/>
      <c r="D23" s="66">
        <v>42370</v>
      </c>
      <c r="E23" s="66">
        <v>42705</v>
      </c>
      <c r="F23" s="92"/>
      <c r="G23" s="113"/>
      <c r="H23" s="72">
        <v>215</v>
      </c>
    </row>
    <row r="24" spans="1:8" s="106" customFormat="1" ht="34.5" customHeight="1" thickBot="1">
      <c r="A24" s="79" t="s">
        <v>109</v>
      </c>
      <c r="B24" s="91" t="s">
        <v>104</v>
      </c>
      <c r="C24" s="71"/>
      <c r="D24" s="66">
        <v>42370</v>
      </c>
      <c r="E24" s="66">
        <v>42705</v>
      </c>
      <c r="F24" s="92"/>
      <c r="G24" s="113"/>
      <c r="H24" s="72">
        <v>111</v>
      </c>
    </row>
    <row r="25" spans="1:8" s="106" customFormat="1" ht="60" customHeight="1" thickBot="1">
      <c r="A25" s="79" t="s">
        <v>110</v>
      </c>
      <c r="B25" s="91" t="s">
        <v>105</v>
      </c>
      <c r="C25" s="71"/>
      <c r="D25" s="66">
        <v>42370</v>
      </c>
      <c r="E25" s="66">
        <v>42705</v>
      </c>
      <c r="F25" s="92"/>
      <c r="G25" s="113"/>
      <c r="H25" s="72">
        <v>448</v>
      </c>
    </row>
    <row r="26" spans="1:8" s="106" customFormat="1" ht="45.75" customHeight="1" thickBot="1">
      <c r="A26" s="79" t="s">
        <v>20</v>
      </c>
      <c r="B26" s="80" t="s">
        <v>60</v>
      </c>
      <c r="C26" s="71"/>
      <c r="D26" s="66">
        <v>42370</v>
      </c>
      <c r="E26" s="66">
        <v>42705</v>
      </c>
      <c r="F26" s="92"/>
      <c r="G26" s="113"/>
      <c r="H26" s="72">
        <f>H27</f>
        <v>325.8</v>
      </c>
    </row>
    <row r="27" spans="1:8" s="106" customFormat="1" ht="45.75" customHeight="1" thickBot="1">
      <c r="A27" s="79" t="s">
        <v>21</v>
      </c>
      <c r="B27" s="91" t="s">
        <v>106</v>
      </c>
      <c r="C27" s="71"/>
      <c r="D27" s="66">
        <v>42370</v>
      </c>
      <c r="E27" s="66">
        <v>42705</v>
      </c>
      <c r="F27" s="92"/>
      <c r="G27" s="77"/>
      <c r="H27" s="72">
        <v>325.8</v>
      </c>
    </row>
    <row r="28" spans="1:8" s="106" customFormat="1" ht="53.25" customHeight="1" thickBot="1">
      <c r="A28" s="76" t="s">
        <v>22</v>
      </c>
      <c r="B28" s="89" t="s">
        <v>63</v>
      </c>
      <c r="C28" s="93" t="s">
        <v>80</v>
      </c>
      <c r="D28" s="66">
        <v>42370</v>
      </c>
      <c r="E28" s="66">
        <v>42705</v>
      </c>
      <c r="F28" s="94" t="s">
        <v>81</v>
      </c>
      <c r="G28" s="95" t="s">
        <v>81</v>
      </c>
      <c r="H28" s="68">
        <f>H29+H46+H48</f>
        <v>4835.7</v>
      </c>
    </row>
    <row r="29" spans="1:8" s="106" customFormat="1" ht="56.25" customHeight="1" thickBot="1">
      <c r="A29" s="79" t="s">
        <v>23</v>
      </c>
      <c r="B29" s="80" t="s">
        <v>46</v>
      </c>
      <c r="C29" s="80" t="s">
        <v>80</v>
      </c>
      <c r="D29" s="66">
        <v>42370</v>
      </c>
      <c r="E29" s="66">
        <v>42705</v>
      </c>
      <c r="F29" s="58" t="s">
        <v>81</v>
      </c>
      <c r="G29" s="58" t="s">
        <v>81</v>
      </c>
      <c r="H29" s="72">
        <f>H30+H31+H32+H33+H34+H35+H36+H37+H38+H39+H40+H41+H42+H43+H44+H45</f>
        <v>225.2</v>
      </c>
    </row>
    <row r="30" spans="1:8" s="106" customFormat="1" ht="56.25" customHeight="1" thickBot="1">
      <c r="A30" s="79" t="s">
        <v>24</v>
      </c>
      <c r="B30" s="96" t="s">
        <v>111</v>
      </c>
      <c r="C30" s="80" t="s">
        <v>80</v>
      </c>
      <c r="D30" s="66">
        <v>42370</v>
      </c>
      <c r="E30" s="66">
        <v>42705</v>
      </c>
      <c r="F30" s="162" t="s">
        <v>166</v>
      </c>
      <c r="G30" s="97">
        <v>0.4</v>
      </c>
      <c r="H30" s="72">
        <v>5.4</v>
      </c>
    </row>
    <row r="31" spans="1:8" s="106" customFormat="1" ht="56.25" customHeight="1" thickBot="1">
      <c r="A31" s="79" t="s">
        <v>140</v>
      </c>
      <c r="B31" s="96" t="s">
        <v>112</v>
      </c>
      <c r="C31" s="80"/>
      <c r="D31" s="66">
        <v>42370</v>
      </c>
      <c r="E31" s="66">
        <v>42705</v>
      </c>
      <c r="F31" s="165"/>
      <c r="G31" s="98"/>
      <c r="H31" s="72">
        <v>6</v>
      </c>
    </row>
    <row r="32" spans="1:8" s="106" customFormat="1" ht="56.25" customHeight="1" thickBot="1">
      <c r="A32" s="79" t="s">
        <v>141</v>
      </c>
      <c r="B32" s="96" t="s">
        <v>113</v>
      </c>
      <c r="C32" s="80"/>
      <c r="D32" s="66">
        <v>42370</v>
      </c>
      <c r="E32" s="66">
        <v>42705</v>
      </c>
      <c r="F32" s="165"/>
      <c r="G32" s="98"/>
      <c r="H32" s="72">
        <v>54</v>
      </c>
    </row>
    <row r="33" spans="1:8" s="106" customFormat="1" ht="56.25" customHeight="1" thickBot="1">
      <c r="A33" s="79" t="s">
        <v>142</v>
      </c>
      <c r="B33" s="96" t="s">
        <v>114</v>
      </c>
      <c r="C33" s="80"/>
      <c r="D33" s="66">
        <v>42370</v>
      </c>
      <c r="E33" s="66">
        <v>42705</v>
      </c>
      <c r="F33" s="165"/>
      <c r="G33" s="98"/>
      <c r="H33" s="72">
        <v>4</v>
      </c>
    </row>
    <row r="34" spans="1:8" s="106" customFormat="1" ht="56.25" customHeight="1" thickBot="1">
      <c r="A34" s="79" t="s">
        <v>143</v>
      </c>
      <c r="B34" s="96" t="s">
        <v>115</v>
      </c>
      <c r="C34" s="80"/>
      <c r="D34" s="66">
        <v>42370</v>
      </c>
      <c r="E34" s="66">
        <v>42705</v>
      </c>
      <c r="F34" s="165"/>
      <c r="G34" s="98"/>
      <c r="H34" s="72">
        <v>4.5</v>
      </c>
    </row>
    <row r="35" spans="1:8" s="106" customFormat="1" ht="56.25" customHeight="1" thickBot="1">
      <c r="A35" s="79" t="s">
        <v>144</v>
      </c>
      <c r="B35" s="96" t="s">
        <v>116</v>
      </c>
      <c r="C35" s="80"/>
      <c r="D35" s="66">
        <v>42370</v>
      </c>
      <c r="E35" s="66">
        <v>42705</v>
      </c>
      <c r="F35" s="165"/>
      <c r="G35" s="98"/>
      <c r="H35" s="72">
        <v>5</v>
      </c>
    </row>
    <row r="36" spans="1:8" s="106" customFormat="1" ht="56.25" customHeight="1" thickBot="1">
      <c r="A36" s="79" t="s">
        <v>145</v>
      </c>
      <c r="B36" s="96" t="s">
        <v>117</v>
      </c>
      <c r="C36" s="80"/>
      <c r="D36" s="66">
        <v>42370</v>
      </c>
      <c r="E36" s="66">
        <v>42705</v>
      </c>
      <c r="F36" s="165"/>
      <c r="G36" s="98"/>
      <c r="H36" s="72">
        <v>34.8</v>
      </c>
    </row>
    <row r="37" spans="1:8" s="106" customFormat="1" ht="56.25" customHeight="1" thickBot="1">
      <c r="A37" s="79" t="s">
        <v>146</v>
      </c>
      <c r="B37" s="96" t="s">
        <v>118</v>
      </c>
      <c r="C37" s="80"/>
      <c r="D37" s="66">
        <v>42370</v>
      </c>
      <c r="E37" s="66">
        <v>42705</v>
      </c>
      <c r="F37" s="165"/>
      <c r="G37" s="98"/>
      <c r="H37" s="72">
        <v>3</v>
      </c>
    </row>
    <row r="38" spans="1:8" s="106" customFormat="1" ht="56.25" customHeight="1" thickBot="1">
      <c r="A38" s="79" t="s">
        <v>147</v>
      </c>
      <c r="B38" s="96" t="s">
        <v>119</v>
      </c>
      <c r="C38" s="80"/>
      <c r="D38" s="66">
        <v>42370</v>
      </c>
      <c r="E38" s="66">
        <v>42705</v>
      </c>
      <c r="F38" s="165"/>
      <c r="G38" s="98"/>
      <c r="H38" s="72">
        <v>7</v>
      </c>
    </row>
    <row r="39" spans="1:8" s="106" customFormat="1" ht="56.25" customHeight="1" thickBot="1">
      <c r="A39" s="79" t="s">
        <v>148</v>
      </c>
      <c r="B39" s="96" t="s">
        <v>120</v>
      </c>
      <c r="C39" s="80"/>
      <c r="D39" s="66">
        <v>42370</v>
      </c>
      <c r="E39" s="66">
        <v>42705</v>
      </c>
      <c r="F39" s="165"/>
      <c r="G39" s="98"/>
      <c r="H39" s="72">
        <v>4.5</v>
      </c>
    </row>
    <row r="40" spans="1:8" s="106" customFormat="1" ht="56.25" customHeight="1" thickBot="1">
      <c r="A40" s="79" t="s">
        <v>149</v>
      </c>
      <c r="B40" s="96" t="s">
        <v>121</v>
      </c>
      <c r="C40" s="80"/>
      <c r="D40" s="66">
        <v>42370</v>
      </c>
      <c r="E40" s="66">
        <v>42705</v>
      </c>
      <c r="F40" s="165"/>
      <c r="G40" s="98"/>
      <c r="H40" s="72">
        <v>20</v>
      </c>
    </row>
    <row r="41" spans="1:8" s="106" customFormat="1" ht="56.25" customHeight="1" thickBot="1">
      <c r="A41" s="79" t="s">
        <v>150</v>
      </c>
      <c r="B41" s="96" t="s">
        <v>122</v>
      </c>
      <c r="C41" s="80"/>
      <c r="D41" s="66">
        <v>42370</v>
      </c>
      <c r="E41" s="66">
        <v>42705</v>
      </c>
      <c r="F41" s="165"/>
      <c r="G41" s="98"/>
      <c r="H41" s="72">
        <v>6</v>
      </c>
    </row>
    <row r="42" spans="1:8" s="106" customFormat="1" ht="56.25" customHeight="1" thickBot="1">
      <c r="A42" s="79" t="s">
        <v>151</v>
      </c>
      <c r="B42" s="96" t="s">
        <v>123</v>
      </c>
      <c r="C42" s="80"/>
      <c r="D42" s="66">
        <v>42370</v>
      </c>
      <c r="E42" s="66">
        <v>42705</v>
      </c>
      <c r="F42" s="165"/>
      <c r="G42" s="98"/>
      <c r="H42" s="72">
        <v>5</v>
      </c>
    </row>
    <row r="43" spans="1:8" s="106" customFormat="1" ht="56.25" customHeight="1" thickBot="1">
      <c r="A43" s="79" t="s">
        <v>152</v>
      </c>
      <c r="B43" s="96" t="s">
        <v>124</v>
      </c>
      <c r="C43" s="80"/>
      <c r="D43" s="66">
        <v>42370</v>
      </c>
      <c r="E43" s="66">
        <v>42705</v>
      </c>
      <c r="F43" s="165"/>
      <c r="G43" s="98"/>
      <c r="H43" s="72">
        <v>8</v>
      </c>
    </row>
    <row r="44" spans="1:8" s="106" customFormat="1" ht="56.25" customHeight="1" thickBot="1">
      <c r="A44" s="79" t="s">
        <v>153</v>
      </c>
      <c r="B44" s="96" t="s">
        <v>125</v>
      </c>
      <c r="C44" s="80"/>
      <c r="D44" s="66">
        <v>42370</v>
      </c>
      <c r="E44" s="66">
        <v>42705</v>
      </c>
      <c r="F44" s="165"/>
      <c r="G44" s="98"/>
      <c r="H44" s="72">
        <v>50</v>
      </c>
    </row>
    <row r="45" spans="1:8" s="106" customFormat="1" ht="56.25" customHeight="1" thickBot="1">
      <c r="A45" s="79" t="s">
        <v>154</v>
      </c>
      <c r="B45" s="96" t="s">
        <v>126</v>
      </c>
      <c r="C45" s="80"/>
      <c r="D45" s="66">
        <v>42370</v>
      </c>
      <c r="E45" s="66">
        <v>42705</v>
      </c>
      <c r="F45" s="166"/>
      <c r="G45" s="98"/>
      <c r="H45" s="72">
        <v>8</v>
      </c>
    </row>
    <row r="46" spans="1:8" s="106" customFormat="1" ht="39" customHeight="1" thickBot="1">
      <c r="A46" s="79" t="s">
        <v>65</v>
      </c>
      <c r="B46" s="80" t="s">
        <v>66</v>
      </c>
      <c r="C46" s="80" t="s">
        <v>80</v>
      </c>
      <c r="D46" s="66">
        <v>42370</v>
      </c>
      <c r="E46" s="66">
        <v>42705</v>
      </c>
      <c r="F46" s="162" t="s">
        <v>164</v>
      </c>
      <c r="G46" s="167">
        <v>0.95</v>
      </c>
      <c r="H46" s="72">
        <f>H47</f>
        <v>141</v>
      </c>
    </row>
    <row r="47" spans="1:9" s="106" customFormat="1" ht="39.75" customHeight="1" thickBot="1">
      <c r="A47" s="79" t="s">
        <v>67</v>
      </c>
      <c r="B47" s="80" t="s">
        <v>68</v>
      </c>
      <c r="C47" s="80" t="s">
        <v>80</v>
      </c>
      <c r="D47" s="66">
        <v>42370</v>
      </c>
      <c r="E47" s="66">
        <v>42705</v>
      </c>
      <c r="F47" s="164"/>
      <c r="G47" s="166"/>
      <c r="H47" s="72">
        <v>141</v>
      </c>
      <c r="I47" s="106">
        <f>H47</f>
        <v>141</v>
      </c>
    </row>
    <row r="48" spans="1:8" s="106" customFormat="1" ht="36.75" customHeight="1" thickBot="1">
      <c r="A48" s="79" t="s">
        <v>69</v>
      </c>
      <c r="B48" s="80" t="s">
        <v>70</v>
      </c>
      <c r="C48" s="80" t="s">
        <v>80</v>
      </c>
      <c r="D48" s="66">
        <v>42370</v>
      </c>
      <c r="E48" s="66">
        <v>42705</v>
      </c>
      <c r="F48" s="159" t="s">
        <v>138</v>
      </c>
      <c r="G48" s="162">
        <v>100</v>
      </c>
      <c r="H48" s="72">
        <f>H49+H50</f>
        <v>4469.5</v>
      </c>
    </row>
    <row r="49" spans="1:8" s="106" customFormat="1" ht="38.25" customHeight="1" thickBot="1">
      <c r="A49" s="79" t="s">
        <v>71</v>
      </c>
      <c r="B49" s="80" t="s">
        <v>72</v>
      </c>
      <c r="C49" s="80" t="s">
        <v>80</v>
      </c>
      <c r="D49" s="66">
        <v>42370</v>
      </c>
      <c r="E49" s="66">
        <v>42705</v>
      </c>
      <c r="F49" s="163"/>
      <c r="G49" s="165"/>
      <c r="H49" s="72">
        <v>1975.5</v>
      </c>
    </row>
    <row r="50" spans="1:8" s="106" customFormat="1" ht="39" customHeight="1" thickBot="1">
      <c r="A50" s="79" t="s">
        <v>73</v>
      </c>
      <c r="B50" s="80" t="s">
        <v>74</v>
      </c>
      <c r="C50" s="80" t="s">
        <v>80</v>
      </c>
      <c r="D50" s="66">
        <v>42370</v>
      </c>
      <c r="E50" s="66">
        <v>42705</v>
      </c>
      <c r="F50" s="164"/>
      <c r="G50" s="166"/>
      <c r="H50" s="72">
        <v>2494</v>
      </c>
    </row>
    <row r="51" spans="1:8" s="106" customFormat="1" ht="51.75" customHeight="1" thickBot="1">
      <c r="A51" s="76" t="s">
        <v>25</v>
      </c>
      <c r="B51" s="89" t="s">
        <v>78</v>
      </c>
      <c r="C51" s="93" t="s">
        <v>80</v>
      </c>
      <c r="D51" s="66">
        <v>42370</v>
      </c>
      <c r="E51" s="66">
        <v>42705</v>
      </c>
      <c r="F51" s="159" t="s">
        <v>139</v>
      </c>
      <c r="G51" s="90">
        <v>1</v>
      </c>
      <c r="H51" s="75">
        <f>H52</f>
        <v>170</v>
      </c>
    </row>
    <row r="52" spans="1:8" s="106" customFormat="1" ht="53.25" customHeight="1" thickBot="1">
      <c r="A52" s="83" t="s">
        <v>26</v>
      </c>
      <c r="B52" s="84" t="s">
        <v>99</v>
      </c>
      <c r="C52" s="84" t="s">
        <v>80</v>
      </c>
      <c r="D52" s="66">
        <v>42370</v>
      </c>
      <c r="E52" s="66">
        <v>42705</v>
      </c>
      <c r="F52" s="160"/>
      <c r="G52" s="99"/>
      <c r="H52" s="75">
        <f>H53+H54</f>
        <v>170</v>
      </c>
    </row>
    <row r="53" spans="1:8" s="106" customFormat="1" ht="51" customHeight="1" thickBot="1">
      <c r="A53" s="83" t="s">
        <v>155</v>
      </c>
      <c r="B53" s="84" t="s">
        <v>127</v>
      </c>
      <c r="C53" s="84" t="s">
        <v>80</v>
      </c>
      <c r="D53" s="66">
        <v>42370</v>
      </c>
      <c r="E53" s="66">
        <v>42705</v>
      </c>
      <c r="F53" s="160"/>
      <c r="G53" s="99"/>
      <c r="H53" s="75">
        <v>60</v>
      </c>
    </row>
    <row r="54" spans="1:8" s="106" customFormat="1" ht="37.5" customHeight="1" thickBot="1">
      <c r="A54" s="83" t="s">
        <v>156</v>
      </c>
      <c r="B54" s="84" t="s">
        <v>128</v>
      </c>
      <c r="C54" s="84" t="s">
        <v>80</v>
      </c>
      <c r="D54" s="66">
        <v>42370</v>
      </c>
      <c r="E54" s="66">
        <v>42705</v>
      </c>
      <c r="F54" s="161"/>
      <c r="G54" s="99"/>
      <c r="H54" s="100">
        <v>110</v>
      </c>
    </row>
    <row r="55" spans="1:8" s="106" customFormat="1" ht="52.5" customHeight="1" thickBot="1">
      <c r="A55" s="76" t="s">
        <v>136</v>
      </c>
      <c r="B55" s="89" t="s">
        <v>129</v>
      </c>
      <c r="C55" s="93" t="s">
        <v>80</v>
      </c>
      <c r="D55" s="66">
        <v>42370</v>
      </c>
      <c r="E55" s="66">
        <v>42705</v>
      </c>
      <c r="F55" s="162" t="s">
        <v>162</v>
      </c>
      <c r="G55" s="167">
        <v>0.9</v>
      </c>
      <c r="H55" s="75">
        <f>H56</f>
        <v>1549</v>
      </c>
    </row>
    <row r="56" spans="1:8" s="106" customFormat="1" ht="38.25" customHeight="1" thickBot="1">
      <c r="A56" s="83" t="s">
        <v>137</v>
      </c>
      <c r="B56" s="96" t="s">
        <v>130</v>
      </c>
      <c r="C56" s="84" t="s">
        <v>80</v>
      </c>
      <c r="D56" s="66">
        <v>42370</v>
      </c>
      <c r="E56" s="66">
        <v>42705</v>
      </c>
      <c r="F56" s="162"/>
      <c r="G56" s="168"/>
      <c r="H56" s="75">
        <f>H58+H59+H57</f>
        <v>1549</v>
      </c>
    </row>
    <row r="57" spans="1:8" s="106" customFormat="1" ht="38.25" customHeight="1" thickBot="1">
      <c r="A57" s="83" t="s">
        <v>157</v>
      </c>
      <c r="B57" s="96" t="s">
        <v>134</v>
      </c>
      <c r="C57" s="84" t="s">
        <v>135</v>
      </c>
      <c r="D57" s="66">
        <v>42370</v>
      </c>
      <c r="E57" s="66">
        <v>42705</v>
      </c>
      <c r="F57" s="162"/>
      <c r="G57" s="168"/>
      <c r="H57" s="75">
        <v>500</v>
      </c>
    </row>
    <row r="58" spans="1:8" s="106" customFormat="1" ht="39" customHeight="1" thickBot="1">
      <c r="A58" s="83" t="s">
        <v>158</v>
      </c>
      <c r="B58" s="96" t="s">
        <v>131</v>
      </c>
      <c r="C58" s="84" t="s">
        <v>80</v>
      </c>
      <c r="D58" s="66">
        <v>42370</v>
      </c>
      <c r="E58" s="66">
        <v>42705</v>
      </c>
      <c r="F58" s="162"/>
      <c r="G58" s="168"/>
      <c r="H58" s="75">
        <v>328</v>
      </c>
    </row>
    <row r="59" spans="1:8" s="106" customFormat="1" ht="25.5" customHeight="1" thickBot="1">
      <c r="A59" s="83" t="s">
        <v>159</v>
      </c>
      <c r="B59" s="96" t="s">
        <v>132</v>
      </c>
      <c r="C59" s="84" t="s">
        <v>80</v>
      </c>
      <c r="D59" s="66">
        <v>42370</v>
      </c>
      <c r="E59" s="66">
        <v>42705</v>
      </c>
      <c r="F59" s="162"/>
      <c r="G59" s="169"/>
      <c r="H59" s="100">
        <v>721</v>
      </c>
    </row>
    <row r="60" spans="1:8" s="106" customFormat="1" ht="15.75" customHeight="1" thickBot="1">
      <c r="A60" s="101" t="s">
        <v>79</v>
      </c>
      <c r="B60" s="101"/>
      <c r="C60" s="102"/>
      <c r="D60" s="102"/>
      <c r="E60" s="102"/>
      <c r="F60" s="103"/>
      <c r="G60" s="104"/>
      <c r="H60" s="105">
        <f>H5+H10+H14+H19+H28+H51+H55</f>
        <v>272879.5</v>
      </c>
    </row>
    <row r="61" spans="2:8" s="106" customFormat="1" ht="13.5" customHeight="1" hidden="1">
      <c r="B61" s="107"/>
      <c r="F61" s="108"/>
      <c r="G61" s="109"/>
      <c r="H61" s="108"/>
    </row>
    <row r="62" spans="2:8" s="106" customFormat="1" ht="0.75" customHeight="1" hidden="1">
      <c r="B62" s="107"/>
      <c r="F62" s="110"/>
      <c r="G62" s="109"/>
      <c r="H62" s="110"/>
    </row>
    <row r="63" spans="2:8" s="106" customFormat="1" ht="15.75" customHeight="1" hidden="1">
      <c r="B63" s="107"/>
      <c r="F63" s="110"/>
      <c r="G63" s="109"/>
      <c r="H63" s="110"/>
    </row>
    <row r="64" s="106" customFormat="1" ht="10.5" customHeight="1">
      <c r="B64" s="107"/>
    </row>
    <row r="65" s="106" customFormat="1" ht="10.5" customHeight="1">
      <c r="B65" s="107"/>
    </row>
    <row r="66" s="106" customFormat="1" ht="10.5" customHeight="1">
      <c r="B66" s="107"/>
    </row>
    <row r="67" s="106" customFormat="1" ht="10.5" customHeight="1">
      <c r="B67" s="107"/>
    </row>
    <row r="68" s="106" customFormat="1" ht="28.5" customHeight="1">
      <c r="B68" s="107" t="s">
        <v>160</v>
      </c>
    </row>
    <row r="69" s="106" customFormat="1" ht="10.5" customHeight="1">
      <c r="B69" s="107"/>
    </row>
    <row r="70" ht="10.5" customHeight="1"/>
    <row r="71" ht="10.5" customHeight="1"/>
    <row r="72" ht="12" customHeight="1"/>
    <row r="73" ht="1.5" customHeight="1"/>
    <row r="74" ht="12" customHeight="1" hidden="1"/>
    <row r="75" ht="15.75" hidden="1"/>
    <row r="76" ht="15.75" hidden="1"/>
    <row r="77" ht="15.75" hidden="1"/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</sheetData>
  <sheetProtection/>
  <mergeCells count="21">
    <mergeCell ref="F20:F22"/>
    <mergeCell ref="F15:F18"/>
    <mergeCell ref="F8:F9"/>
    <mergeCell ref="G6:G9"/>
    <mergeCell ref="G15:G18"/>
    <mergeCell ref="A1:H1"/>
    <mergeCell ref="A2:A3"/>
    <mergeCell ref="B2:B3"/>
    <mergeCell ref="C2:C3"/>
    <mergeCell ref="D2:E2"/>
    <mergeCell ref="G46:G47"/>
    <mergeCell ref="F2:F3"/>
    <mergeCell ref="H2:H3"/>
    <mergeCell ref="F46:F47"/>
    <mergeCell ref="G2:G3"/>
    <mergeCell ref="F51:F54"/>
    <mergeCell ref="F55:F59"/>
    <mergeCell ref="F48:F50"/>
    <mergeCell ref="G48:G50"/>
    <mergeCell ref="G55:G59"/>
    <mergeCell ref="F30:F45"/>
  </mergeCells>
  <printOptions/>
  <pageMargins left="0.7" right="0.7" top="0.75" bottom="0.75" header="0.3" footer="0.3"/>
  <pageSetup fitToHeight="0" fitToWidth="1" horizontalDpi="180" verticalDpi="18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2015-02-26T01:41:30Z</cp:lastPrinted>
  <dcterms:created xsi:type="dcterms:W3CDTF">2006-09-28T05:33:49Z</dcterms:created>
  <dcterms:modified xsi:type="dcterms:W3CDTF">2016-03-28T08:57:43Z</dcterms:modified>
  <cp:category/>
  <cp:version/>
  <cp:contentType/>
  <cp:contentStatus/>
</cp:coreProperties>
</file>